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МАНУ\постапки за јавни набавки 2019\Оглас бр. 27-2019 Годишно одржување, сервисирање и калибрирање на опремата во ИЦГИБ\"/>
    </mc:Choice>
  </mc:AlternateContent>
  <bookViews>
    <workbookView xWindow="0" yWindow="0" windowWidth="28800" windowHeight="11835"/>
  </bookViews>
  <sheets>
    <sheet name="Прилог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7" i="1"/>
  <c r="F4" i="1" l="1"/>
  <c r="F5" i="1"/>
  <c r="F6" i="1"/>
  <c r="F3" i="1"/>
  <c r="E68" i="1"/>
  <c r="E69" i="1"/>
  <c r="E70" i="1"/>
  <c r="E67" i="1"/>
  <c r="F60" i="1"/>
  <c r="F59" i="1"/>
  <c r="F58" i="1"/>
  <c r="E53" i="1"/>
  <c r="E37" i="1"/>
  <c r="F45" i="1"/>
  <c r="F44" i="1"/>
  <c r="F43" i="1"/>
  <c r="F42" i="1"/>
  <c r="F41" i="1"/>
  <c r="E36" i="1"/>
  <c r="E28" i="1"/>
  <c r="E27" i="1"/>
  <c r="E26" i="1"/>
  <c r="E25" i="1"/>
  <c r="F14" i="1"/>
  <c r="F19" i="1"/>
  <c r="F20" i="1" s="1"/>
  <c r="F46" i="1" l="1"/>
  <c r="F8" i="1"/>
  <c r="E38" i="1"/>
  <c r="E29" i="1"/>
  <c r="E71" i="1"/>
  <c r="D15" i="1"/>
  <c r="F15" i="1" s="1"/>
  <c r="F16" i="1" s="1"/>
  <c r="F61" i="1"/>
  <c r="D54" i="1" s="1"/>
  <c r="E54" i="1" s="1"/>
  <c r="E55" i="1" s="1"/>
</calcChain>
</file>

<file path=xl/sharedStrings.xml><?xml version="1.0" encoding="utf-8"?>
<sst xmlns="http://schemas.openxmlformats.org/spreadsheetml/2006/main" count="102" uniqueCount="64">
  <si>
    <t>ВКУПНО:</t>
  </si>
  <si>
    <t>Вкупна сума без ДДВ</t>
  </si>
  <si>
    <t>Вкупна сума со ДДВ</t>
  </si>
  <si>
    <t>Опис на услугата</t>
  </si>
  <si>
    <t>Количина</t>
  </si>
  <si>
    <t>Единечна цена без ДДВ</t>
  </si>
  <si>
    <t>Предвиден број на работни часови</t>
  </si>
  <si>
    <t>Вкупно без ДДВ</t>
  </si>
  <si>
    <t>1 (еден) работен час</t>
  </si>
  <si>
    <t>Вкупна цена на резервни делови согласно листа во прилог</t>
  </si>
  <si>
    <t>ВКУПНО</t>
  </si>
  <si>
    <t>Количина:</t>
  </si>
  <si>
    <t>Сервисирање, верификација и одржување на аминокиселински анализатор - Biochrom 30</t>
  </si>
  <si>
    <t>Сервисирање, верификација и одржување на аминокиселински анализатор - Biochrom 30                  (работен час)</t>
  </si>
  <si>
    <t>Набавка на резервни делови за аминокиселински анализатор - Biochrom 30 според доставена листа (вкупна цена на резервни делови)</t>
  </si>
  <si>
    <t>Единечна цена (денари)</t>
  </si>
  <si>
    <t>Цена без ДДВ (Вкупно):</t>
  </si>
  <si>
    <t>Bio 30 P.M.U. kit</t>
  </si>
  <si>
    <t>Работни часови</t>
  </si>
  <si>
    <t>Работен час</t>
  </si>
  <si>
    <t>Набавка на резервни делови за Систем за Високо-перформансна течна хроматографија, HPLC System Series 200, Perkin Elmer, според доставена листа (вкупна цена на резервни делови)</t>
  </si>
  <si>
    <t>Резервни делови за Систем за Високо-перформансна течна хроматографија, HPLC System Series 200, Perkin Elmer</t>
  </si>
  <si>
    <t>Вкупна цена на резервни делови без ДДВ</t>
  </si>
  <si>
    <t>DEUTERIUM LAMP-S200 UV/VIS</t>
  </si>
  <si>
    <t>FLUSH/SAMPLING SYRINGE 2500UL</t>
  </si>
  <si>
    <t>STAINLESS STEEL INJECTOR NEEDLE</t>
  </si>
  <si>
    <t>BATTERY LITHIUM 3.0V</t>
  </si>
  <si>
    <t>Piston-100uL High Pressure</t>
  </si>
  <si>
    <t>Вкупно:</t>
  </si>
  <si>
    <t>Сервисирање, верификација и одржување на секвенцер од новата генерација - MiSeq, Illumina</t>
  </si>
  <si>
    <t xml:space="preserve">Набавка на резервни делови за секвенцер од новата генерација - MiSeq, Illumina   </t>
  </si>
  <si>
    <t>Резервни делови за секвенцер од новата генерација - MiSeq, Illumina</t>
  </si>
  <si>
    <t xml:space="preserve">Flow sensor assembly                                                                                     Сет за сензор за проток за Miseq секвенатор или еквивалентно   </t>
  </si>
  <si>
    <t>Flowcell inlet line                                                                             Влезна линија за проток ќелија за Miseq секвенатор или еквивалентно</t>
  </si>
  <si>
    <t xml:space="preserve">Flowcell outlet line                                                                        Излезна линија за проток ќелија за Miseq секвенатор или еквивалентно      </t>
  </si>
  <si>
    <t>Калибрација на помошна лабораториска опрема</t>
  </si>
  <si>
    <t>Калибрација на пипетори со варијабилен волумен</t>
  </si>
  <si>
    <t xml:space="preserve">Калибрација на вага, Sartorius EL200S,  </t>
  </si>
  <si>
    <t>Калибрација на термометар во 3 точки, testo 174T</t>
  </si>
  <si>
    <t>Калибрација на влагомер во 2 точки, testo 174H</t>
  </si>
  <si>
    <t>Вкупна цена без ДДВ                                                                                                                              Предмет на е-аукција/поднесување конечна цена</t>
  </si>
  <si>
    <t>Дел 1</t>
  </si>
  <si>
    <t>Дел 2</t>
  </si>
  <si>
    <t>Дел 3</t>
  </si>
  <si>
    <t>Дел 4</t>
  </si>
  <si>
    <t>Дел 5</t>
  </si>
  <si>
    <t xml:space="preserve">Годишно одржување/сервис на Систем за Високо-перформансна течна хроматографија, HPLC System Series 200, Perkin Elmer, со можност за набавка на минимум резервни делови потребни за одржување на инструментот </t>
  </si>
  <si>
    <r>
      <t xml:space="preserve">Резервни делови за </t>
    </r>
    <r>
      <rPr>
        <b/>
        <sz val="10"/>
        <color indexed="8"/>
        <rFont val="Times New Roman"/>
        <family val="1"/>
        <charset val="204"/>
      </rPr>
      <t>аминокиселински анализатор - Biochrom 30</t>
    </r>
  </si>
  <si>
    <t>Сервисирање и одржување на секвенцер од новата генерација - MiSeq, Illumina (работен час)</t>
  </si>
  <si>
    <t xml:space="preserve">Каталошки број </t>
  </si>
  <si>
    <t>Каталошки број</t>
  </si>
  <si>
    <t>Напомена:</t>
  </si>
  <si>
    <t>Список на резервни делови и потрошен материјал со цени во врска со предметот на договорот за јавна набавка (каде е релевантно)</t>
  </si>
  <si>
    <t>Понудата мора да содржи:</t>
  </si>
  <si>
    <t>Потврда од локален клиент за успешно спроведено сервисирање на инструментот за која се пријавуваат за сервисирање/верификација;</t>
  </si>
  <si>
    <t>1 година гаранција за извршеното сервисирање</t>
  </si>
  <si>
    <t>Термосајклер - SC2720 AB RC Одржување/Верификација  (PM)</t>
  </si>
  <si>
    <t>Термосајклер - SCVERITI AB RC Одржување / Верификација  (PM)</t>
  </si>
  <si>
    <t xml:space="preserve">Оглас. 27/2019 </t>
  </si>
  <si>
    <t>Потврда за овластен локален сервисер издадена од производителот на опремата за која се пријавуваат за сервисирање/верификација;</t>
  </si>
  <si>
    <t xml:space="preserve"> Одржување и верификација на инструментите од фирмата Аpplied Biosystems, Life Technologies</t>
  </si>
  <si>
    <t>Генетски анализатор - SC3130-4 AB Одржување / Верификација (PM)</t>
  </si>
  <si>
    <t xml:space="preserve">Одржување и верификација на инструментите од фирмата Аpplied Biosystems, Life Technologies </t>
  </si>
  <si>
    <t xml:space="preserve">Технички спецификации и листа на цени за                                                                                                                                                      Годишно одржување, сервисирање и калибирање на опремата во ИЦГИБ „Георги Д. Ефремов“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</si>
</sst>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A64" workbookViewId="0">
      <selection activeCell="H6" sqref="H6"/>
    </sheetView>
  </sheetViews>
  <sheetFormatPr defaultRowHeight="12.75" x14ac:dyDescent="0.25"/>
  <cols>
    <col min="1" max="1" width="9.140625" style="20"/>
    <col min="2" max="2" width="33.42578125" style="20" customWidth="1"/>
    <col min="3" max="3" width="15.85546875" style="20" customWidth="1"/>
    <col min="4" max="4" width="14.7109375" style="20" customWidth="1"/>
    <col min="5" max="5" width="13.42578125" style="20" customWidth="1"/>
    <col min="6" max="6" width="14.42578125" style="20" customWidth="1"/>
    <col min="7" max="16384" width="9.140625" style="20"/>
  </cols>
  <sheetData>
    <row r="1" spans="1:15" ht="38.25" customHeight="1" x14ac:dyDescent="0.25">
      <c r="A1" s="75" t="s">
        <v>63</v>
      </c>
      <c r="B1" s="75"/>
      <c r="C1" s="75"/>
      <c r="D1" s="75"/>
      <c r="E1" s="75"/>
      <c r="F1" s="75"/>
    </row>
    <row r="2" spans="1:15" ht="25.5" x14ac:dyDescent="0.25">
      <c r="A2" s="102" t="s">
        <v>58</v>
      </c>
      <c r="B2" s="103"/>
      <c r="C2" s="103"/>
      <c r="D2" s="104"/>
      <c r="E2" s="18" t="s">
        <v>1</v>
      </c>
      <c r="F2" s="18" t="s">
        <v>2</v>
      </c>
    </row>
    <row r="3" spans="1:15" ht="38.25" customHeight="1" x14ac:dyDescent="0.25">
      <c r="A3" s="38" t="s">
        <v>41</v>
      </c>
      <c r="B3" s="50" t="s">
        <v>12</v>
      </c>
      <c r="C3" s="51"/>
      <c r="D3" s="52"/>
      <c r="E3" s="39">
        <v>149100</v>
      </c>
      <c r="F3" s="39">
        <f>E3*18/100+E3</f>
        <v>175938</v>
      </c>
      <c r="I3" s="100" t="s">
        <v>51</v>
      </c>
      <c r="J3" s="100"/>
      <c r="K3" s="100"/>
      <c r="L3" s="100"/>
      <c r="M3" s="100"/>
      <c r="N3" s="100"/>
      <c r="O3" s="100"/>
    </row>
    <row r="4" spans="1:15" ht="30" customHeight="1" x14ac:dyDescent="0.25">
      <c r="A4" s="40" t="s">
        <v>42</v>
      </c>
      <c r="B4" s="53" t="s">
        <v>62</v>
      </c>
      <c r="C4" s="54"/>
      <c r="D4" s="55"/>
      <c r="E4" s="41">
        <v>390900</v>
      </c>
      <c r="F4" s="41">
        <f t="shared" ref="F4:F7" si="0">E4*18/100+E4</f>
        <v>461262</v>
      </c>
      <c r="I4" s="99" t="s">
        <v>53</v>
      </c>
      <c r="J4" s="99"/>
      <c r="K4" s="99"/>
      <c r="L4" s="99"/>
      <c r="M4" s="99"/>
      <c r="N4" s="99"/>
      <c r="O4" s="99"/>
    </row>
    <row r="5" spans="1:15" ht="41.25" customHeight="1" x14ac:dyDescent="0.25">
      <c r="A5" s="42" t="s">
        <v>43</v>
      </c>
      <c r="B5" s="56" t="s">
        <v>46</v>
      </c>
      <c r="C5" s="57"/>
      <c r="D5" s="58"/>
      <c r="E5" s="43">
        <v>226000</v>
      </c>
      <c r="F5" s="43">
        <f t="shared" si="0"/>
        <v>266680</v>
      </c>
      <c r="I5" s="101" t="s">
        <v>52</v>
      </c>
      <c r="J5" s="101"/>
      <c r="K5" s="101"/>
      <c r="L5" s="101"/>
      <c r="M5" s="101"/>
      <c r="N5" s="101"/>
      <c r="O5" s="101"/>
    </row>
    <row r="6" spans="1:15" ht="44.25" customHeight="1" x14ac:dyDescent="0.25">
      <c r="A6" s="44" t="s">
        <v>44</v>
      </c>
      <c r="B6" s="90" t="s">
        <v>29</v>
      </c>
      <c r="C6" s="91"/>
      <c r="D6" s="92"/>
      <c r="E6" s="45">
        <v>159000</v>
      </c>
      <c r="F6" s="45">
        <f t="shared" si="0"/>
        <v>187620</v>
      </c>
      <c r="I6" s="101" t="s">
        <v>54</v>
      </c>
      <c r="J6" s="101"/>
      <c r="K6" s="101"/>
      <c r="L6" s="101"/>
      <c r="M6" s="101"/>
      <c r="N6" s="101"/>
      <c r="O6" s="101"/>
    </row>
    <row r="7" spans="1:15" ht="44.25" customHeight="1" x14ac:dyDescent="0.25">
      <c r="A7" s="47" t="s">
        <v>45</v>
      </c>
      <c r="B7" s="96" t="s">
        <v>35</v>
      </c>
      <c r="C7" s="97"/>
      <c r="D7" s="98"/>
      <c r="E7" s="48">
        <v>75000</v>
      </c>
      <c r="F7" s="46">
        <f t="shared" si="0"/>
        <v>88500</v>
      </c>
      <c r="I7" s="101" t="s">
        <v>59</v>
      </c>
      <c r="J7" s="101"/>
      <c r="K7" s="101"/>
      <c r="L7" s="101"/>
      <c r="M7" s="101"/>
      <c r="N7" s="101"/>
      <c r="O7" s="101"/>
    </row>
    <row r="8" spans="1:15" x14ac:dyDescent="0.25">
      <c r="A8" s="93" t="s">
        <v>0</v>
      </c>
      <c r="B8" s="94"/>
      <c r="C8" s="94"/>
      <c r="D8" s="95"/>
      <c r="E8" s="23">
        <f>E3+E4+E5+E6+E7</f>
        <v>1000000</v>
      </c>
      <c r="F8" s="23">
        <f>F3+F4+F5+F6+F7</f>
        <v>1180000</v>
      </c>
      <c r="I8" s="22" t="s">
        <v>55</v>
      </c>
    </row>
    <row r="12" spans="1:15" ht="24.75" customHeight="1" x14ac:dyDescent="0.25">
      <c r="A12" s="84" t="s">
        <v>12</v>
      </c>
      <c r="B12" s="85"/>
      <c r="C12" s="85"/>
      <c r="D12" s="85"/>
      <c r="E12" s="85"/>
      <c r="F12" s="86"/>
    </row>
    <row r="13" spans="1:15" ht="38.25" x14ac:dyDescent="0.25">
      <c r="A13" s="19" t="s">
        <v>41</v>
      </c>
      <c r="B13" s="18" t="s">
        <v>3</v>
      </c>
      <c r="C13" s="2" t="s">
        <v>4</v>
      </c>
      <c r="D13" s="18" t="s">
        <v>5</v>
      </c>
      <c r="E13" s="3" t="s">
        <v>6</v>
      </c>
      <c r="F13" s="18" t="s">
        <v>7</v>
      </c>
    </row>
    <row r="14" spans="1:15" ht="51" x14ac:dyDescent="0.25">
      <c r="A14" s="1">
        <v>1</v>
      </c>
      <c r="B14" s="37" t="s">
        <v>13</v>
      </c>
      <c r="C14" s="1" t="s">
        <v>8</v>
      </c>
      <c r="D14" s="21"/>
      <c r="E14" s="18">
        <v>16</v>
      </c>
      <c r="F14" s="9">
        <f>D14*E14</f>
        <v>0</v>
      </c>
    </row>
    <row r="15" spans="1:15" ht="51" x14ac:dyDescent="0.25">
      <c r="A15" s="1">
        <v>2</v>
      </c>
      <c r="B15" s="37" t="s">
        <v>14</v>
      </c>
      <c r="C15" s="1" t="s">
        <v>9</v>
      </c>
      <c r="D15" s="21">
        <f>F20</f>
        <v>0</v>
      </c>
      <c r="E15" s="18">
        <v>1</v>
      </c>
      <c r="F15" s="9">
        <f>D15*E15</f>
        <v>0</v>
      </c>
    </row>
    <row r="16" spans="1:15" ht="26.25" customHeight="1" x14ac:dyDescent="0.25">
      <c r="A16" s="76" t="s">
        <v>40</v>
      </c>
      <c r="B16" s="77"/>
      <c r="C16" s="77"/>
      <c r="D16" s="77"/>
      <c r="E16" s="78"/>
      <c r="F16" s="23">
        <f>F14+F15</f>
        <v>0</v>
      </c>
    </row>
    <row r="18" spans="1:6" ht="25.5" x14ac:dyDescent="0.25">
      <c r="A18" s="82" t="s">
        <v>47</v>
      </c>
      <c r="B18" s="83"/>
      <c r="C18" s="18" t="s">
        <v>50</v>
      </c>
      <c r="D18" s="4" t="s">
        <v>11</v>
      </c>
      <c r="E18" s="2" t="s">
        <v>15</v>
      </c>
      <c r="F18" s="2" t="s">
        <v>16</v>
      </c>
    </row>
    <row r="19" spans="1:6" x14ac:dyDescent="0.2">
      <c r="A19" s="13">
        <v>2.1</v>
      </c>
      <c r="B19" s="5" t="s">
        <v>17</v>
      </c>
      <c r="C19" s="6"/>
      <c r="D19" s="7">
        <v>1</v>
      </c>
      <c r="E19" s="8"/>
      <c r="F19" s="8">
        <f t="shared" ref="F19" si="1">E19*D19</f>
        <v>0</v>
      </c>
    </row>
    <row r="20" spans="1:6" x14ac:dyDescent="0.2">
      <c r="A20" s="87" t="s">
        <v>10</v>
      </c>
      <c r="B20" s="88"/>
      <c r="C20" s="88"/>
      <c r="D20" s="88"/>
      <c r="E20" s="89"/>
      <c r="F20" s="24">
        <f>F19</f>
        <v>0</v>
      </c>
    </row>
    <row r="23" spans="1:6" ht="33.75" customHeight="1" x14ac:dyDescent="0.25">
      <c r="A23" s="59" t="s">
        <v>60</v>
      </c>
      <c r="B23" s="60"/>
      <c r="C23" s="60"/>
      <c r="D23" s="60"/>
      <c r="E23" s="61"/>
    </row>
    <row r="24" spans="1:6" ht="25.5" x14ac:dyDescent="0.25">
      <c r="A24" s="19" t="s">
        <v>42</v>
      </c>
      <c r="B24" s="18" t="s">
        <v>3</v>
      </c>
      <c r="C24" s="2" t="s">
        <v>4</v>
      </c>
      <c r="D24" s="18" t="s">
        <v>5</v>
      </c>
      <c r="E24" s="18" t="s">
        <v>7</v>
      </c>
    </row>
    <row r="25" spans="1:6" x14ac:dyDescent="0.25">
      <c r="A25" s="1">
        <v>1</v>
      </c>
      <c r="B25" s="1" t="s">
        <v>18</v>
      </c>
      <c r="C25" s="18">
        <v>29</v>
      </c>
      <c r="D25" s="21"/>
      <c r="E25" s="9">
        <f>C25*D25</f>
        <v>0</v>
      </c>
    </row>
    <row r="26" spans="1:6" ht="25.5" x14ac:dyDescent="0.25">
      <c r="A26" s="1">
        <v>2</v>
      </c>
      <c r="B26" s="1" t="s">
        <v>56</v>
      </c>
      <c r="C26" s="18">
        <v>3</v>
      </c>
      <c r="D26" s="21"/>
      <c r="E26" s="9">
        <f>C26*D26</f>
        <v>0</v>
      </c>
    </row>
    <row r="27" spans="1:6" ht="25.5" x14ac:dyDescent="0.25">
      <c r="A27" s="1">
        <v>3</v>
      </c>
      <c r="B27" s="1" t="s">
        <v>57</v>
      </c>
      <c r="C27" s="18">
        <v>1</v>
      </c>
      <c r="D27" s="21"/>
      <c r="E27" s="9">
        <f>C27*D27</f>
        <v>0</v>
      </c>
    </row>
    <row r="28" spans="1:6" ht="25.5" x14ac:dyDescent="0.25">
      <c r="A28" s="1">
        <v>4</v>
      </c>
      <c r="B28" s="1" t="s">
        <v>61</v>
      </c>
      <c r="C28" s="18">
        <v>1</v>
      </c>
      <c r="D28" s="21"/>
      <c r="E28" s="9">
        <f>C28*D28</f>
        <v>0</v>
      </c>
    </row>
    <row r="29" spans="1:6" ht="29.25" customHeight="1" x14ac:dyDescent="0.25">
      <c r="A29" s="79" t="s">
        <v>40</v>
      </c>
      <c r="B29" s="80"/>
      <c r="C29" s="80"/>
      <c r="D29" s="81"/>
      <c r="E29" s="23">
        <f>E25+E26+E27+E28</f>
        <v>0</v>
      </c>
    </row>
    <row r="34" spans="1:6" ht="49.5" customHeight="1" x14ac:dyDescent="0.25">
      <c r="A34" s="62" t="s">
        <v>46</v>
      </c>
      <c r="B34" s="63"/>
      <c r="C34" s="63"/>
      <c r="D34" s="63"/>
      <c r="E34" s="64"/>
    </row>
    <row r="35" spans="1:6" ht="25.5" x14ac:dyDescent="0.25">
      <c r="A35" s="19" t="s">
        <v>43</v>
      </c>
      <c r="B35" s="18" t="s">
        <v>3</v>
      </c>
      <c r="C35" s="2" t="s">
        <v>4</v>
      </c>
      <c r="D35" s="18" t="s">
        <v>5</v>
      </c>
      <c r="E35" s="18" t="s">
        <v>7</v>
      </c>
    </row>
    <row r="36" spans="1:6" x14ac:dyDescent="0.25">
      <c r="A36" s="1">
        <v>1</v>
      </c>
      <c r="B36" s="18" t="s">
        <v>19</v>
      </c>
      <c r="C36" s="18">
        <v>25</v>
      </c>
      <c r="D36" s="21"/>
      <c r="E36" s="9">
        <f>C36*D36</f>
        <v>0</v>
      </c>
    </row>
    <row r="37" spans="1:6" ht="63.75" x14ac:dyDescent="0.25">
      <c r="A37" s="1">
        <v>2</v>
      </c>
      <c r="B37" s="37" t="s">
        <v>20</v>
      </c>
      <c r="C37" s="1" t="s">
        <v>9</v>
      </c>
      <c r="D37" s="21"/>
      <c r="E37" s="9">
        <f>D37</f>
        <v>0</v>
      </c>
    </row>
    <row r="38" spans="1:6" ht="27.75" customHeight="1" x14ac:dyDescent="0.25">
      <c r="A38" s="76" t="s">
        <v>40</v>
      </c>
      <c r="B38" s="77"/>
      <c r="C38" s="77"/>
      <c r="D38" s="78"/>
      <c r="E38" s="23">
        <f>E36+E37</f>
        <v>0</v>
      </c>
    </row>
    <row r="40" spans="1:6" ht="39" customHeight="1" x14ac:dyDescent="0.2">
      <c r="A40" s="73" t="s">
        <v>21</v>
      </c>
      <c r="B40" s="74"/>
      <c r="C40" s="18" t="s">
        <v>50</v>
      </c>
      <c r="D40" s="10" t="s">
        <v>4</v>
      </c>
      <c r="E40" s="18" t="s">
        <v>5</v>
      </c>
      <c r="F40" s="11" t="s">
        <v>22</v>
      </c>
    </row>
    <row r="41" spans="1:6" x14ac:dyDescent="0.2">
      <c r="A41" s="6">
        <v>1</v>
      </c>
      <c r="B41" s="14" t="s">
        <v>23</v>
      </c>
      <c r="C41" s="13"/>
      <c r="D41" s="6">
        <v>1</v>
      </c>
      <c r="E41" s="15"/>
      <c r="F41" s="15">
        <f>D41*E41</f>
        <v>0</v>
      </c>
    </row>
    <row r="42" spans="1:6" x14ac:dyDescent="0.2">
      <c r="A42" s="6">
        <v>2</v>
      </c>
      <c r="B42" s="14" t="s">
        <v>24</v>
      </c>
      <c r="C42" s="13"/>
      <c r="D42" s="6">
        <v>1</v>
      </c>
      <c r="E42" s="15"/>
      <c r="F42" s="15">
        <f t="shared" ref="F42:F45" si="2">D42*E42</f>
        <v>0</v>
      </c>
    </row>
    <row r="43" spans="1:6" x14ac:dyDescent="0.2">
      <c r="A43" s="6">
        <v>3</v>
      </c>
      <c r="B43" s="14" t="s">
        <v>25</v>
      </c>
      <c r="C43" s="13"/>
      <c r="D43" s="6">
        <v>1</v>
      </c>
      <c r="E43" s="16"/>
      <c r="F43" s="15">
        <f t="shared" si="2"/>
        <v>0</v>
      </c>
    </row>
    <row r="44" spans="1:6" x14ac:dyDescent="0.2">
      <c r="A44" s="6">
        <v>4</v>
      </c>
      <c r="B44" s="14" t="s">
        <v>26</v>
      </c>
      <c r="C44" s="13"/>
      <c r="D44" s="6">
        <v>1</v>
      </c>
      <c r="E44" s="16"/>
      <c r="F44" s="15">
        <f t="shared" si="2"/>
        <v>0</v>
      </c>
    </row>
    <row r="45" spans="1:6" x14ac:dyDescent="0.2">
      <c r="A45" s="6">
        <v>5</v>
      </c>
      <c r="B45" s="14" t="s">
        <v>27</v>
      </c>
      <c r="C45" s="13"/>
      <c r="D45" s="6">
        <v>1</v>
      </c>
      <c r="E45" s="16"/>
      <c r="F45" s="15">
        <f t="shared" si="2"/>
        <v>0</v>
      </c>
    </row>
    <row r="46" spans="1:6" x14ac:dyDescent="0.2">
      <c r="A46" s="25"/>
      <c r="B46" s="26"/>
      <c r="C46" s="27"/>
      <c r="D46" s="26"/>
      <c r="E46" s="28" t="s">
        <v>28</v>
      </c>
      <c r="F46" s="29">
        <f>F41+F42+F43+F44+F45</f>
        <v>0</v>
      </c>
    </row>
    <row r="51" spans="1:6" ht="26.25" customHeight="1" x14ac:dyDescent="0.25">
      <c r="A51" s="65" t="s">
        <v>29</v>
      </c>
      <c r="B51" s="66"/>
      <c r="C51" s="66"/>
      <c r="D51" s="66"/>
      <c r="E51" s="67"/>
    </row>
    <row r="52" spans="1:6" ht="25.5" x14ac:dyDescent="0.25">
      <c r="A52" s="19" t="s">
        <v>44</v>
      </c>
      <c r="B52" s="18" t="s">
        <v>3</v>
      </c>
      <c r="C52" s="2" t="s">
        <v>4</v>
      </c>
      <c r="D52" s="18" t="s">
        <v>5</v>
      </c>
      <c r="E52" s="18" t="s">
        <v>7</v>
      </c>
    </row>
    <row r="53" spans="1:6" ht="38.25" x14ac:dyDescent="0.25">
      <c r="A53" s="1">
        <v>1</v>
      </c>
      <c r="B53" s="36" t="s">
        <v>48</v>
      </c>
      <c r="C53" s="2">
        <v>30</v>
      </c>
      <c r="D53" s="30"/>
      <c r="E53" s="30">
        <f>C53*D53</f>
        <v>0</v>
      </c>
    </row>
    <row r="54" spans="1:6" ht="51" x14ac:dyDescent="0.25">
      <c r="A54" s="1"/>
      <c r="B54" s="36" t="s">
        <v>30</v>
      </c>
      <c r="C54" s="1" t="s">
        <v>9</v>
      </c>
      <c r="D54" s="8">
        <f>F61</f>
        <v>0</v>
      </c>
      <c r="E54" s="30">
        <f>D54</f>
        <v>0</v>
      </c>
    </row>
    <row r="55" spans="1:6" ht="31.5" customHeight="1" x14ac:dyDescent="0.25">
      <c r="A55" s="49" t="s">
        <v>40</v>
      </c>
      <c r="B55" s="49"/>
      <c r="C55" s="49"/>
      <c r="D55" s="49"/>
      <c r="E55" s="31">
        <f>E53+E54</f>
        <v>0</v>
      </c>
    </row>
    <row r="57" spans="1:6" ht="42.75" customHeight="1" x14ac:dyDescent="0.25">
      <c r="A57" s="71" t="s">
        <v>31</v>
      </c>
      <c r="B57" s="72"/>
      <c r="C57" s="18" t="s">
        <v>49</v>
      </c>
      <c r="D57" s="10" t="s">
        <v>4</v>
      </c>
      <c r="E57" s="18" t="s">
        <v>5</v>
      </c>
      <c r="F57" s="18" t="s">
        <v>22</v>
      </c>
    </row>
    <row r="58" spans="1:6" ht="38.25" x14ac:dyDescent="0.2">
      <c r="A58" s="13">
        <v>1</v>
      </c>
      <c r="B58" s="17" t="s">
        <v>32</v>
      </c>
      <c r="C58" s="13"/>
      <c r="D58" s="13">
        <v>1</v>
      </c>
      <c r="E58" s="32"/>
      <c r="F58" s="32">
        <f>E58*D58</f>
        <v>0</v>
      </c>
    </row>
    <row r="59" spans="1:6" ht="38.25" x14ac:dyDescent="0.2">
      <c r="A59" s="13">
        <v>2</v>
      </c>
      <c r="B59" s="17" t="s">
        <v>33</v>
      </c>
      <c r="C59" s="33"/>
      <c r="D59" s="13">
        <v>1</v>
      </c>
      <c r="E59" s="32"/>
      <c r="F59" s="32">
        <f>E59*D59</f>
        <v>0</v>
      </c>
    </row>
    <row r="60" spans="1:6" ht="38.25" x14ac:dyDescent="0.2">
      <c r="A60" s="13">
        <v>3</v>
      </c>
      <c r="B60" s="17" t="s">
        <v>34</v>
      </c>
      <c r="C60" s="13"/>
      <c r="D60" s="13">
        <v>1</v>
      </c>
      <c r="E60" s="34"/>
      <c r="F60" s="32">
        <f>E60*D60</f>
        <v>0</v>
      </c>
    </row>
    <row r="61" spans="1:6" x14ac:dyDescent="0.2">
      <c r="A61" s="25"/>
      <c r="B61" s="26"/>
      <c r="C61" s="27"/>
      <c r="D61" s="26"/>
      <c r="E61" s="28" t="s">
        <v>28</v>
      </c>
      <c r="F61" s="29">
        <f>SUM(F58:F60)</f>
        <v>0</v>
      </c>
    </row>
    <row r="65" spans="1:5" x14ac:dyDescent="0.25">
      <c r="A65" s="68" t="s">
        <v>35</v>
      </c>
      <c r="B65" s="69"/>
      <c r="C65" s="69"/>
      <c r="D65" s="69"/>
      <c r="E65" s="70"/>
    </row>
    <row r="66" spans="1:5" ht="25.5" x14ac:dyDescent="0.25">
      <c r="A66" s="19" t="s">
        <v>45</v>
      </c>
      <c r="B66" s="18" t="s">
        <v>3</v>
      </c>
      <c r="C66" s="2" t="s">
        <v>4</v>
      </c>
      <c r="D66" s="18" t="s">
        <v>5</v>
      </c>
      <c r="E66" s="18" t="s">
        <v>7</v>
      </c>
    </row>
    <row r="67" spans="1:5" ht="25.5" x14ac:dyDescent="0.25">
      <c r="A67" s="18">
        <v>1</v>
      </c>
      <c r="B67" s="12" t="s">
        <v>36</v>
      </c>
      <c r="C67" s="1">
        <v>9</v>
      </c>
      <c r="D67" s="9"/>
      <c r="E67" s="24">
        <f>C67*D67</f>
        <v>0</v>
      </c>
    </row>
    <row r="68" spans="1:5" x14ac:dyDescent="0.25">
      <c r="A68" s="18">
        <v>2</v>
      </c>
      <c r="B68" s="12" t="s">
        <v>37</v>
      </c>
      <c r="C68" s="1">
        <v>1</v>
      </c>
      <c r="D68" s="9"/>
      <c r="E68" s="24">
        <f t="shared" ref="E68:E70" si="3">C68*D68</f>
        <v>0</v>
      </c>
    </row>
    <row r="69" spans="1:5" ht="25.5" x14ac:dyDescent="0.25">
      <c r="A69" s="18">
        <v>3</v>
      </c>
      <c r="B69" s="12" t="s">
        <v>38</v>
      </c>
      <c r="C69" s="1">
        <v>5</v>
      </c>
      <c r="D69" s="9"/>
      <c r="E69" s="24">
        <f t="shared" si="3"/>
        <v>0</v>
      </c>
    </row>
    <row r="70" spans="1:5" ht="25.5" x14ac:dyDescent="0.25">
      <c r="A70" s="18">
        <v>4</v>
      </c>
      <c r="B70" s="12" t="s">
        <v>39</v>
      </c>
      <c r="C70" s="1">
        <v>4</v>
      </c>
      <c r="D70" s="9"/>
      <c r="E70" s="24">
        <f t="shared" si="3"/>
        <v>0</v>
      </c>
    </row>
    <row r="71" spans="1:5" ht="30.75" customHeight="1" x14ac:dyDescent="0.25">
      <c r="A71" s="49" t="s">
        <v>40</v>
      </c>
      <c r="B71" s="49"/>
      <c r="C71" s="49"/>
      <c r="D71" s="49"/>
      <c r="E71" s="35">
        <f>E67+E68+E69+E70</f>
        <v>0</v>
      </c>
    </row>
  </sheetData>
  <mergeCells count="27">
    <mergeCell ref="I4:O4"/>
    <mergeCell ref="I3:O3"/>
    <mergeCell ref="I5:O5"/>
    <mergeCell ref="I6:O6"/>
    <mergeCell ref="I7:O7"/>
    <mergeCell ref="A1:F1"/>
    <mergeCell ref="A38:D38"/>
    <mergeCell ref="A29:D29"/>
    <mergeCell ref="A16:E16"/>
    <mergeCell ref="A18:B18"/>
    <mergeCell ref="A12:F12"/>
    <mergeCell ref="A20:E20"/>
    <mergeCell ref="B6:D6"/>
    <mergeCell ref="A2:D2"/>
    <mergeCell ref="A8:D8"/>
    <mergeCell ref="B7:D7"/>
    <mergeCell ref="A71:D71"/>
    <mergeCell ref="A55:D55"/>
    <mergeCell ref="B3:D3"/>
    <mergeCell ref="B4:D4"/>
    <mergeCell ref="B5:D5"/>
    <mergeCell ref="A23:E23"/>
    <mergeCell ref="A34:E34"/>
    <mergeCell ref="A51:E51"/>
    <mergeCell ref="A65:E65"/>
    <mergeCell ref="A57:B57"/>
    <mergeCell ref="A40:B40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user</cp:lastModifiedBy>
  <cp:lastPrinted>2019-03-25T06:54:26Z</cp:lastPrinted>
  <dcterms:created xsi:type="dcterms:W3CDTF">2017-12-27T09:38:21Z</dcterms:created>
  <dcterms:modified xsi:type="dcterms:W3CDTF">2019-03-25T10:42:03Z</dcterms:modified>
</cp:coreProperties>
</file>