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ropbox\МАНУ\2020\Постапки за јавни набавки 2020\Оглас бр. Реагенси, лабораториски потрошен материјал и пластика и заштитна опрема потребни за дијагностицирање на корона вирусот\"/>
    </mc:Choice>
  </mc:AlternateContent>
  <bookViews>
    <workbookView xWindow="0" yWindow="0" windowWidth="19200" windowHeight="117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3" i="1" l="1"/>
  <c r="G4" i="1"/>
  <c r="H4" i="1" s="1"/>
  <c r="G5" i="1"/>
  <c r="H5" i="1" s="1"/>
  <c r="G6" i="1"/>
  <c r="H6" i="1" s="1"/>
  <c r="G7" i="1"/>
  <c r="H7" i="1" s="1"/>
  <c r="G8" i="1"/>
  <c r="H8" i="1" s="1"/>
  <c r="H9" i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" i="1"/>
  <c r="H25" i="1" l="1"/>
  <c r="G34" i="1"/>
</calcChain>
</file>

<file path=xl/sharedStrings.xml><?xml version="1.0" encoding="utf-8"?>
<sst xmlns="http://schemas.openxmlformats.org/spreadsheetml/2006/main" count="75" uniqueCount="53">
  <si>
    <t>Единечна мерка</t>
  </si>
  <si>
    <t>Количина</t>
  </si>
  <si>
    <t>Единечна цена без ДДВ</t>
  </si>
  <si>
    <t>Вкупна цена без ДДВ</t>
  </si>
  <si>
    <t>Вкупна цена со ДДВ</t>
  </si>
  <si>
    <t>Китови со реагенси и потрошен материјал за изолација и прочистување на вирусна ДНК и РНК од плазма компатибилни на автоматизиран систем за екстракција на нуклеински киселини MagCore HF16 Plus, валидирани за клиничка употреба (CE mark или еквивалент), MagCore Viral Nucleic Acid, или еквивалент</t>
  </si>
  <si>
    <t>екстракција</t>
  </si>
  <si>
    <t>Китови со реагенси и потрошен материјал за мануелна екстракција на вирусна ДНК и  РНК од плазма,  валидирани за клиничка употреба, (CE/IVD ознака или еквивалент), QIAamp Viral RNA mini kit, или еквивалент</t>
  </si>
  <si>
    <t>Необележани олигонуклеотиди, максимум до 25 бази по олигонуклеотид, во количина од  40nmol, стандарно прочистување (DSL)</t>
  </si>
  <si>
    <t>нуклеотид</t>
  </si>
  <si>
    <t xml:space="preserve">Двојно одбележани Real-time PCR проби обележени на 5' крајот со FAM, JOE, VIC, HEX, TAMRA, ТЕТ или ROX флуоресцентна боја и на 3' крајот со нефлуоресцентен quencher,  со максимум должина од 25 бази, прочистени со ХПЛЦ                        </t>
  </si>
  <si>
    <t>проба</t>
  </si>
  <si>
    <t>реакција</t>
  </si>
  <si>
    <t>Кит за детекција на COVID-19 вирусна РНК со користење на амплификација во реално време, со сите потребни реагенси, ензими и двојно одбележани Real-time PCR проби (5'и 3') со флуорофор боја со максимум емисионен спектар на 518, 548, 554, 556, 580 или 602 нано метри), да има можност за детекција на најмалку 2 таргетни секвенци од SARS-Co-2 вирус, housekeeping ген и интерна контрола за евалуација на ефикасност на екстракцијата и да е валидиран за употреба на Real-Time  ABI 7500 / 7500Fast или Stratagene Mx3005p систем за умножување во реално време</t>
  </si>
  <si>
    <t>тест</t>
  </si>
  <si>
    <t>1.5мл тубички, безбојни со рамно капаче, градуирани, без присуство на DNA-зи и RNA-зи со заштитен дел од капачето за превенција на аеросоли и контаминација при отварање, стерилни, во пакување од 100 до 500 парчиња</t>
  </si>
  <si>
    <t>парче</t>
  </si>
  <si>
    <t>Продолжетоци стерилни/со можност за автоклавирање, без присуство на DNA-зи и RNA-зи, со филтер, со волумен 0,1-10 µL да се пакувани во кутија до 100 парчиња, наменети за полимеразно-верижна реакција (PCR) и последователни молекуларни анализи,  необложени, без адитиви,  изработени за целосно истиснување на примерокот</t>
  </si>
  <si>
    <t>Продолжетоци стерилни/со можност за автоклавирање, без присуство на DNA-зи и RNA-зи, со филтер, за волумен 2-100 µL, да се пакувани во кутија до 100 парчиња, наменети за полимеразно-верижна реакција (PCR) и последователни молекуларни анализи,  необложени, без од адитиви,  изработени за целосно истиснување на примерокот</t>
  </si>
  <si>
    <t>Продолжетоци стерилни/со можност за автоклавирање, без присуство на DNA-зи и RNA-зи, со филтер, со волумен 50-1000µL да се пакувани во кутија до 100 парчиња, наменети за полимеразно-верижна реакција (PCR)  и последователни молекуларни анализи,  необложени, без од адитиви,  изработени за целосно истиснување на примерокот</t>
  </si>
  <si>
    <t>Пластични кутии  за складирање на 81-100 примерци во пластични тубички од 1.5мл, за чување на температура од 4°C до -20°C</t>
  </si>
  <si>
    <t>96-жлебни оптички плочки, од 0.1мл, без присуство на DNA-зи и RNA-зи, компатабилни со АB 7500 Fast, Real-time PCR инструмент , или еквивалент</t>
  </si>
  <si>
    <t>96-жлебни оптички плочки, од 0.2мл, без присуство на DNA-зи и RNA-зи, компатабилни со АB 7500 Real-time PCR инструмент , или еквивалент</t>
  </si>
  <si>
    <t>Оптички безбојни капачиња со рамна површина поврзани во лента од 8 компатибилни со 96-жлебни плочки, соодветни за спроведување на real-time PCR на АB 7500 Fast, Real-time PCR инструмент , или еквивалент</t>
  </si>
  <si>
    <t>парче / лента</t>
  </si>
  <si>
    <t>Оптички адхезивни ленти за 96-жлебни плочки</t>
  </si>
  <si>
    <t>Кит за in-vitro мутагенеза (внесување на субституции, делеции или инсерции во плазмидска ДНК со користење на специфично дизајнирани прајмери) New Englad Biolabs, Q5® Site-Directed Mutagenesis Kit, или еквивалент</t>
  </si>
  <si>
    <t>Кит за прочистување на плазмидска ДНК, New Englad Biolabs, Monarch Plasmid Miniprep Kit, или еквивалент</t>
  </si>
  <si>
    <t>Кит за In vitro синтеза на РНК, New Englad Biolabs, HiScribe T7 Quick High Yield RNA Synthesis Kit, или еквивалент</t>
  </si>
  <si>
    <t>Рестрикционен ензим со висока ефикасност и точност, EcoRI HF, New Englad Biolabs, или еквивалент</t>
  </si>
  <si>
    <t>единица</t>
  </si>
  <si>
    <t>Реагенс за генерирање на едноверижна ДНК од РНК. Китот да содржи пуфер за синтетизирање на едноверижна ДНК,  ензим за синтетизирање на едноверижна ДНК и да е еквивалентен за употреба со реагенсите во ставка 22. (NEBNext Ultra II RNA First Strand Synthesis Module или еквивалент).</t>
  </si>
  <si>
    <t>Реагенс за генерирање на двоверижна ДНК од едноверижна ДНК. Продуктот треба да е компатибилен со реагенсот од ставка 21 за синтетизирање на едноверижна ДНК од РНК. Пакувањето да содржи пуфер за синтетизирање на двоверижна ДНК,  ензим засинтетизирање на двоверижна ДНК,  и вода причистена од нуклеази. (NEB Next Ultra II – Double stranded cDNA Synthesis или еквивалент).</t>
  </si>
  <si>
    <t>Кит за подготовка на таргет-секвенционирачка библиотека од примероци. Овој кит треба да овозможува подготовка на enrichment-based секвенционирање на 96 примероци, индекси за подготовка на 96 примероци во различни комбинации. Овој кит да е соодветен за MiSeq  персонален секвенатор.Китот да е компатибилен за примероци од крв, ткиво, плунка, парафински ткива. (Nextera Flex for Enrichment или еквивалент)</t>
  </si>
  <si>
    <t>Кертриџ подготвен за користење со капацитет од 150 циклуси, компатибилен со Illumina панелите за секвенционирање на MiSeq персонален секвенатор и можност за едновремено секвенционирање на најмалку 48 примероци за Respiratory Virus Oligos Panel. (MiSeq Reagent Kit v3 или еквивалент)</t>
  </si>
  <si>
    <t>примерок</t>
  </si>
  <si>
    <t>Панел за секвенционирање на респираторни вирусни заболувања кој содржи минимум 7700 проби за детекција на  минимум 20 респиратноцни вируси , вклучителни и SARS-CoV-2, како и проби за позитивни контроли.  Китот да е  компатибилен за Miseq персонален секвенатор. ( Respiratory Virus Oligos Panel или еквивалент).</t>
  </si>
  <si>
    <t>Скафандери, изработени од материјал кој регулира потење и има антифунгален талк со капуљачи, со странично или задно закопчување или слични на бараното, соодветно на стандард EN 149-2001, или еквивалент</t>
  </si>
  <si>
    <t>Заштитни маски за лице со филтер FFP2 или N95 соодветно на стандард EN 149-2001, за респираторна заштита од инфективни аеросоли (со големина до 14 микрони)</t>
  </si>
  <si>
    <t xml:space="preserve">Хируршки заштитни маски за еднократна употреба, најмалку двослојни, со ластик </t>
  </si>
  <si>
    <t>Најлонски заштитни каљачи за еднократна уптореба, со висина до глуждови</t>
  </si>
  <si>
    <t>Непропусни заштитни капи за еднократна уптореба</t>
  </si>
  <si>
    <t>Медицински нитрилни ракавици кои не се обложени со талк,еластични со можност за дополнително растегнување, за еднократна употреба, нестерилни, големина Ѕ во пакување од максимум 100</t>
  </si>
  <si>
    <r>
      <t>Кит за реверзна транскрипција и амплификација (умножување) на вирусна РНК во реално време (real-time) со сите потребни реагенси (пуфери, мешавина на ензими Reverse Transcriptase и DNA Polymerase) за изведување на реакцијата при што реверзната транскрипција и амплификацијата се одвиваат во иста реакција (one-step RT-PCR). Сензитивност од најмалку 10 копии на вирусна РНК по реакција. Да користи пасивна референтна боја со максимум емисионен спектар на 600 нано метри и да е компатибилен со ABI Real-Time 7500 или Stratagene Mx3005p систем за умножување во реално време. AgPath-ID One-Step RT-PCR Kit или Luna</t>
    </r>
    <r>
      <rPr>
        <u/>
        <sz val="8"/>
        <color theme="1"/>
        <rFont val="Times New Roman"/>
        <family val="1"/>
        <charset val="204"/>
      </rPr>
      <t>®</t>
    </r>
    <r>
      <rPr>
        <sz val="8"/>
        <color theme="1"/>
        <rFont val="Times New Roman"/>
        <family val="1"/>
        <charset val="204"/>
      </rPr>
      <t xml:space="preserve"> Universal Probe One-Step RT-qPCR Kit, или еквивалент</t>
    </r>
  </si>
  <si>
    <r>
      <t>Кит за прочистување на РНК добиена со In vitro синтеза, New Englad Biolabs,  Monarch RNA Cleanup Kit,</t>
    </r>
    <r>
      <rPr>
        <u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или еквивалент</t>
    </r>
  </si>
  <si>
    <t>Единечна цена со ДДВ</t>
  </si>
  <si>
    <t>Каталошки број</t>
  </si>
  <si>
    <t>Понуден производ</t>
  </si>
  <si>
    <t>Производител</t>
  </si>
  <si>
    <t>Дел од предметот на набавка</t>
  </si>
  <si>
    <t>Опис на стоките кои се предмет на набавката за секој дел од договорот</t>
  </si>
  <si>
    <t>Прилог 4 - техничка спецификација и листа на цени - Реагенси, лабораториски потрошен материјал и пластика и заштитна опрема потребни за дијагностицирање на корона вирусот</t>
  </si>
  <si>
    <t xml:space="preserve">Вкупно: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</si>
</sst>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2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190500</xdr:colOff>
      <xdr:row>1</xdr:row>
      <xdr:rowOff>28575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200025</xdr:colOff>
      <xdr:row>1</xdr:row>
      <xdr:rowOff>28575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002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285750</xdr:colOff>
      <xdr:row>1</xdr:row>
      <xdr:rowOff>28575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285750</xdr:colOff>
      <xdr:row>1</xdr:row>
      <xdr:rowOff>28575</xdr:rowOff>
    </xdr:to>
    <xdr:pic>
      <xdr:nvPicPr>
        <xdr:cNvPr id="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50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selection activeCell="I54" sqref="I54"/>
    </sheetView>
  </sheetViews>
  <sheetFormatPr defaultRowHeight="11.25" x14ac:dyDescent="0.2"/>
  <cols>
    <col min="1" max="1" width="11" style="1" customWidth="1"/>
    <col min="2" max="2" width="38.140625" style="2" customWidth="1"/>
    <col min="3" max="3" width="10.5703125" style="1" customWidth="1"/>
    <col min="4" max="4" width="11" style="1" customWidth="1"/>
    <col min="5" max="5" width="12.28515625" style="1" customWidth="1"/>
    <col min="6" max="6" width="12.140625" style="1" customWidth="1"/>
    <col min="7" max="7" width="10.85546875" style="1" customWidth="1"/>
    <col min="8" max="8" width="11.7109375" style="1" customWidth="1"/>
    <col min="9" max="9" width="11.5703125" style="1" customWidth="1"/>
    <col min="10" max="10" width="9.140625" style="1"/>
    <col min="11" max="11" width="12.140625" style="1" customWidth="1"/>
    <col min="12" max="16384" width="9.140625" style="1"/>
  </cols>
  <sheetData>
    <row r="1" spans="1:11" ht="12" thickBot="1" x14ac:dyDescent="0.25">
      <c r="A1" s="13" t="s">
        <v>51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37.5" customHeight="1" x14ac:dyDescent="0.2">
      <c r="A2" s="8" t="s">
        <v>49</v>
      </c>
      <c r="B2" s="8" t="s">
        <v>50</v>
      </c>
      <c r="C2" s="8" t="s">
        <v>0</v>
      </c>
      <c r="D2" s="8" t="s">
        <v>1</v>
      </c>
      <c r="E2" s="8" t="s">
        <v>2</v>
      </c>
      <c r="F2" s="8" t="s">
        <v>45</v>
      </c>
      <c r="G2" s="8" t="s">
        <v>3</v>
      </c>
      <c r="H2" s="8" t="s">
        <v>4</v>
      </c>
      <c r="I2" s="8" t="s">
        <v>46</v>
      </c>
      <c r="J2" s="8" t="s">
        <v>47</v>
      </c>
      <c r="K2" s="8" t="s">
        <v>48</v>
      </c>
    </row>
    <row r="3" spans="1:11" ht="91.5" customHeight="1" x14ac:dyDescent="0.2">
      <c r="A3" s="6">
        <v>1</v>
      </c>
      <c r="B3" s="3" t="s">
        <v>5</v>
      </c>
      <c r="C3" s="4" t="s">
        <v>6</v>
      </c>
      <c r="D3" s="5">
        <v>6000</v>
      </c>
      <c r="E3" s="6">
        <v>191</v>
      </c>
      <c r="F3" s="6">
        <f>E3*18/100+E3</f>
        <v>225.38</v>
      </c>
      <c r="G3" s="9">
        <f>D3*E3</f>
        <v>1146000</v>
      </c>
      <c r="H3" s="9">
        <f>G3*18/100+G3</f>
        <v>1352280</v>
      </c>
      <c r="I3" s="6"/>
      <c r="J3" s="6"/>
      <c r="K3" s="6"/>
    </row>
    <row r="4" spans="1:11" ht="56.25" x14ac:dyDescent="0.2">
      <c r="A4" s="6">
        <v>2</v>
      </c>
      <c r="B4" s="3" t="s">
        <v>7</v>
      </c>
      <c r="C4" s="4" t="s">
        <v>6</v>
      </c>
      <c r="D4" s="5">
        <v>6000</v>
      </c>
      <c r="E4" s="6">
        <v>360</v>
      </c>
      <c r="F4" s="6">
        <f t="shared" ref="F4:F33" si="0">E4*18/100+E4</f>
        <v>424.8</v>
      </c>
      <c r="G4" s="9">
        <f t="shared" ref="G4:G33" si="1">D4*E4</f>
        <v>2160000</v>
      </c>
      <c r="H4" s="9">
        <f t="shared" ref="H4:H33" si="2">G4*18/100+G4</f>
        <v>2548800</v>
      </c>
      <c r="I4" s="6"/>
      <c r="J4" s="6"/>
      <c r="K4" s="6"/>
    </row>
    <row r="5" spans="1:11" ht="33.75" x14ac:dyDescent="0.2">
      <c r="A5" s="6">
        <v>3</v>
      </c>
      <c r="B5" s="3" t="s">
        <v>8</v>
      </c>
      <c r="C5" s="4" t="s">
        <v>9</v>
      </c>
      <c r="D5" s="6">
        <v>625</v>
      </c>
      <c r="E5" s="6">
        <v>17</v>
      </c>
      <c r="F5" s="6">
        <f t="shared" si="0"/>
        <v>20.059999999999999</v>
      </c>
      <c r="G5" s="9">
        <f t="shared" si="1"/>
        <v>10625</v>
      </c>
      <c r="H5" s="9">
        <f t="shared" si="2"/>
        <v>12537.5</v>
      </c>
      <c r="I5" s="6"/>
      <c r="J5" s="6"/>
      <c r="K5" s="6"/>
    </row>
    <row r="6" spans="1:11" ht="56.25" x14ac:dyDescent="0.2">
      <c r="A6" s="6">
        <v>4</v>
      </c>
      <c r="B6" s="3" t="s">
        <v>10</v>
      </c>
      <c r="C6" s="6" t="s">
        <v>11</v>
      </c>
      <c r="D6" s="6">
        <v>10</v>
      </c>
      <c r="E6" s="6">
        <v>17380</v>
      </c>
      <c r="F6" s="6">
        <f t="shared" si="0"/>
        <v>20508.400000000001</v>
      </c>
      <c r="G6" s="9">
        <f t="shared" si="1"/>
        <v>173800</v>
      </c>
      <c r="H6" s="9">
        <f t="shared" si="2"/>
        <v>205084</v>
      </c>
      <c r="I6" s="6"/>
      <c r="J6" s="6"/>
      <c r="K6" s="6"/>
    </row>
    <row r="7" spans="1:11" ht="168.75" x14ac:dyDescent="0.2">
      <c r="A7" s="6">
        <v>5</v>
      </c>
      <c r="B7" s="3" t="s">
        <v>43</v>
      </c>
      <c r="C7" s="4" t="s">
        <v>12</v>
      </c>
      <c r="D7" s="7">
        <v>5000</v>
      </c>
      <c r="E7" s="6">
        <v>80</v>
      </c>
      <c r="F7" s="6">
        <f t="shared" si="0"/>
        <v>94.4</v>
      </c>
      <c r="G7" s="9">
        <f t="shared" si="1"/>
        <v>400000</v>
      </c>
      <c r="H7" s="9">
        <f t="shared" si="2"/>
        <v>472000</v>
      </c>
      <c r="I7" s="6"/>
      <c r="J7" s="6"/>
      <c r="K7" s="6"/>
    </row>
    <row r="8" spans="1:11" ht="135" x14ac:dyDescent="0.2">
      <c r="A8" s="6">
        <v>6</v>
      </c>
      <c r="B8" s="3" t="s">
        <v>13</v>
      </c>
      <c r="C8" s="4" t="s">
        <v>14</v>
      </c>
      <c r="D8" s="7">
        <v>5000</v>
      </c>
      <c r="E8" s="6">
        <v>600</v>
      </c>
      <c r="F8" s="6">
        <f t="shared" si="0"/>
        <v>708</v>
      </c>
      <c r="G8" s="9">
        <f t="shared" si="1"/>
        <v>3000000</v>
      </c>
      <c r="H8" s="9">
        <f t="shared" si="2"/>
        <v>3540000</v>
      </c>
      <c r="I8" s="6"/>
      <c r="J8" s="6"/>
      <c r="K8" s="6"/>
    </row>
    <row r="9" spans="1:11" ht="56.25" x14ac:dyDescent="0.2">
      <c r="A9" s="6">
        <v>7</v>
      </c>
      <c r="B9" s="3" t="s">
        <v>15</v>
      </c>
      <c r="C9" s="6" t="s">
        <v>16</v>
      </c>
      <c r="D9" s="7">
        <v>10000</v>
      </c>
      <c r="E9" s="6">
        <v>1.5</v>
      </c>
      <c r="F9" s="6">
        <f t="shared" si="0"/>
        <v>1.77</v>
      </c>
      <c r="G9" s="10">
        <f>D9*E9</f>
        <v>15000</v>
      </c>
      <c r="H9" s="9">
        <f t="shared" si="2"/>
        <v>17700</v>
      </c>
      <c r="I9" s="6"/>
      <c r="J9" s="6"/>
      <c r="K9" s="6"/>
    </row>
    <row r="10" spans="1:11" ht="78.75" x14ac:dyDescent="0.2">
      <c r="A10" s="6">
        <v>8</v>
      </c>
      <c r="B10" s="3" t="s">
        <v>17</v>
      </c>
      <c r="C10" s="6" t="s">
        <v>16</v>
      </c>
      <c r="D10" s="7">
        <v>5000</v>
      </c>
      <c r="E10" s="6">
        <v>22</v>
      </c>
      <c r="F10" s="6">
        <f t="shared" si="0"/>
        <v>25.96</v>
      </c>
      <c r="G10" s="9">
        <f t="shared" si="1"/>
        <v>110000</v>
      </c>
      <c r="H10" s="9">
        <f t="shared" si="2"/>
        <v>129800</v>
      </c>
      <c r="I10" s="6"/>
      <c r="J10" s="6"/>
      <c r="K10" s="6"/>
    </row>
    <row r="11" spans="1:11" ht="78.75" x14ac:dyDescent="0.2">
      <c r="A11" s="6">
        <v>9</v>
      </c>
      <c r="B11" s="3" t="s">
        <v>18</v>
      </c>
      <c r="C11" s="6" t="s">
        <v>16</v>
      </c>
      <c r="D11" s="7">
        <v>5000</v>
      </c>
      <c r="E11" s="6">
        <v>22</v>
      </c>
      <c r="F11" s="6">
        <f t="shared" si="0"/>
        <v>25.96</v>
      </c>
      <c r="G11" s="9">
        <f t="shared" si="1"/>
        <v>110000</v>
      </c>
      <c r="H11" s="9">
        <f t="shared" si="2"/>
        <v>129800</v>
      </c>
      <c r="I11" s="6"/>
      <c r="J11" s="6"/>
      <c r="K11" s="6"/>
    </row>
    <row r="12" spans="1:11" ht="78.75" x14ac:dyDescent="0.2">
      <c r="A12" s="6">
        <v>10</v>
      </c>
      <c r="B12" s="3" t="s">
        <v>19</v>
      </c>
      <c r="C12" s="6" t="s">
        <v>16</v>
      </c>
      <c r="D12" s="7">
        <v>7000</v>
      </c>
      <c r="E12" s="6">
        <v>22</v>
      </c>
      <c r="F12" s="6">
        <f t="shared" si="0"/>
        <v>25.96</v>
      </c>
      <c r="G12" s="9">
        <f t="shared" si="1"/>
        <v>154000</v>
      </c>
      <c r="H12" s="9">
        <f t="shared" si="2"/>
        <v>181720</v>
      </c>
      <c r="I12" s="6"/>
      <c r="J12" s="6"/>
      <c r="K12" s="6"/>
    </row>
    <row r="13" spans="1:11" ht="33.75" x14ac:dyDescent="0.2">
      <c r="A13" s="6">
        <v>11</v>
      </c>
      <c r="B13" s="3" t="s">
        <v>20</v>
      </c>
      <c r="C13" s="6" t="s">
        <v>16</v>
      </c>
      <c r="D13" s="6">
        <v>100</v>
      </c>
      <c r="E13" s="6">
        <v>350</v>
      </c>
      <c r="F13" s="6">
        <f t="shared" si="0"/>
        <v>413</v>
      </c>
      <c r="G13" s="9">
        <f t="shared" si="1"/>
        <v>35000</v>
      </c>
      <c r="H13" s="9">
        <f t="shared" si="2"/>
        <v>41300</v>
      </c>
      <c r="I13" s="6"/>
      <c r="J13" s="6"/>
      <c r="K13" s="6"/>
    </row>
    <row r="14" spans="1:11" ht="33.75" x14ac:dyDescent="0.2">
      <c r="A14" s="6">
        <v>12</v>
      </c>
      <c r="B14" s="3" t="s">
        <v>21</v>
      </c>
      <c r="C14" s="6" t="s">
        <v>16</v>
      </c>
      <c r="D14" s="6">
        <v>150</v>
      </c>
      <c r="E14" s="6">
        <v>310</v>
      </c>
      <c r="F14" s="6">
        <f t="shared" si="0"/>
        <v>365.8</v>
      </c>
      <c r="G14" s="9">
        <f t="shared" si="1"/>
        <v>46500</v>
      </c>
      <c r="H14" s="9">
        <f t="shared" si="2"/>
        <v>54870</v>
      </c>
      <c r="I14" s="6"/>
      <c r="J14" s="6"/>
      <c r="K14" s="6"/>
    </row>
    <row r="15" spans="1:11" ht="33.75" x14ac:dyDescent="0.2">
      <c r="A15" s="6">
        <v>13</v>
      </c>
      <c r="B15" s="3" t="s">
        <v>22</v>
      </c>
      <c r="C15" s="6" t="s">
        <v>16</v>
      </c>
      <c r="D15" s="6">
        <v>150</v>
      </c>
      <c r="E15" s="6">
        <v>300</v>
      </c>
      <c r="F15" s="6">
        <f t="shared" si="0"/>
        <v>354</v>
      </c>
      <c r="G15" s="9">
        <f t="shared" si="1"/>
        <v>45000</v>
      </c>
      <c r="H15" s="9">
        <f t="shared" si="2"/>
        <v>53100</v>
      </c>
      <c r="I15" s="6"/>
      <c r="J15" s="6"/>
      <c r="K15" s="6"/>
    </row>
    <row r="16" spans="1:11" ht="56.25" x14ac:dyDescent="0.2">
      <c r="A16" s="6">
        <v>14</v>
      </c>
      <c r="B16" s="3" t="s">
        <v>23</v>
      </c>
      <c r="C16" s="6" t="s">
        <v>24</v>
      </c>
      <c r="D16" s="6">
        <v>2400</v>
      </c>
      <c r="E16" s="6">
        <v>10</v>
      </c>
      <c r="F16" s="6">
        <f t="shared" si="0"/>
        <v>11.8</v>
      </c>
      <c r="G16" s="9">
        <f t="shared" si="1"/>
        <v>24000</v>
      </c>
      <c r="H16" s="9">
        <f t="shared" si="2"/>
        <v>28320</v>
      </c>
      <c r="I16" s="6"/>
      <c r="J16" s="6"/>
      <c r="K16" s="6"/>
    </row>
    <row r="17" spans="1:11" x14ac:dyDescent="0.2">
      <c r="A17" s="6">
        <v>15</v>
      </c>
      <c r="B17" s="3" t="s">
        <v>25</v>
      </c>
      <c r="C17" s="6" t="s">
        <v>16</v>
      </c>
      <c r="D17" s="6">
        <v>300</v>
      </c>
      <c r="E17" s="6">
        <v>140</v>
      </c>
      <c r="F17" s="6">
        <f t="shared" si="0"/>
        <v>165.2</v>
      </c>
      <c r="G17" s="9">
        <f t="shared" si="1"/>
        <v>42000</v>
      </c>
      <c r="H17" s="9">
        <f t="shared" si="2"/>
        <v>49560</v>
      </c>
      <c r="I17" s="6"/>
      <c r="J17" s="6"/>
      <c r="K17" s="6"/>
    </row>
    <row r="18" spans="1:11" ht="56.25" x14ac:dyDescent="0.2">
      <c r="A18" s="6">
        <v>16</v>
      </c>
      <c r="B18" s="3" t="s">
        <v>26</v>
      </c>
      <c r="C18" s="6" t="s">
        <v>12</v>
      </c>
      <c r="D18" s="6">
        <v>10</v>
      </c>
      <c r="E18" s="6">
        <v>1500</v>
      </c>
      <c r="F18" s="6">
        <f t="shared" si="0"/>
        <v>1770</v>
      </c>
      <c r="G18" s="9">
        <f t="shared" si="1"/>
        <v>15000</v>
      </c>
      <c r="H18" s="9">
        <f t="shared" si="2"/>
        <v>17700</v>
      </c>
      <c r="I18" s="6"/>
      <c r="J18" s="6"/>
      <c r="K18" s="6"/>
    </row>
    <row r="19" spans="1:11" ht="33.75" x14ac:dyDescent="0.2">
      <c r="A19" s="6">
        <v>17</v>
      </c>
      <c r="B19" s="3" t="s">
        <v>27</v>
      </c>
      <c r="C19" s="6" t="s">
        <v>12</v>
      </c>
      <c r="D19" s="6">
        <v>50</v>
      </c>
      <c r="E19" s="6">
        <v>130</v>
      </c>
      <c r="F19" s="6">
        <f t="shared" si="0"/>
        <v>153.4</v>
      </c>
      <c r="G19" s="9">
        <f t="shared" si="1"/>
        <v>6500</v>
      </c>
      <c r="H19" s="9">
        <f t="shared" si="2"/>
        <v>7670</v>
      </c>
      <c r="I19" s="6"/>
      <c r="J19" s="6"/>
      <c r="K19" s="6"/>
    </row>
    <row r="20" spans="1:11" ht="33.75" x14ac:dyDescent="0.2">
      <c r="A20" s="6">
        <v>18</v>
      </c>
      <c r="B20" s="3" t="s">
        <v>28</v>
      </c>
      <c r="C20" s="6" t="s">
        <v>12</v>
      </c>
      <c r="D20" s="6">
        <v>50</v>
      </c>
      <c r="E20" s="6">
        <v>380</v>
      </c>
      <c r="F20" s="6">
        <f t="shared" si="0"/>
        <v>448.4</v>
      </c>
      <c r="G20" s="9">
        <f t="shared" si="1"/>
        <v>19000</v>
      </c>
      <c r="H20" s="9">
        <f t="shared" si="2"/>
        <v>22420</v>
      </c>
      <c r="I20" s="6"/>
      <c r="J20" s="6"/>
      <c r="K20" s="6"/>
    </row>
    <row r="21" spans="1:11" ht="33.75" x14ac:dyDescent="0.2">
      <c r="A21" s="6">
        <v>19</v>
      </c>
      <c r="B21" s="3" t="s">
        <v>29</v>
      </c>
      <c r="C21" s="6" t="s">
        <v>30</v>
      </c>
      <c r="D21" s="7">
        <v>10000</v>
      </c>
      <c r="E21" s="6">
        <v>0.43</v>
      </c>
      <c r="F21" s="6">
        <f t="shared" si="0"/>
        <v>0.50739999999999996</v>
      </c>
      <c r="G21" s="9">
        <f t="shared" si="1"/>
        <v>4300</v>
      </c>
      <c r="H21" s="9">
        <f t="shared" si="2"/>
        <v>5074</v>
      </c>
      <c r="I21" s="6"/>
      <c r="J21" s="6"/>
      <c r="K21" s="6"/>
    </row>
    <row r="22" spans="1:11" ht="33.75" x14ac:dyDescent="0.2">
      <c r="A22" s="6">
        <v>20</v>
      </c>
      <c r="B22" s="3" t="s">
        <v>44</v>
      </c>
      <c r="C22" s="6" t="s">
        <v>12</v>
      </c>
      <c r="D22" s="6">
        <v>10</v>
      </c>
      <c r="E22" s="6">
        <v>400</v>
      </c>
      <c r="F22" s="6">
        <f t="shared" si="0"/>
        <v>472</v>
      </c>
      <c r="G22" s="9">
        <f t="shared" si="1"/>
        <v>4000</v>
      </c>
      <c r="H22" s="9">
        <f t="shared" si="2"/>
        <v>4720</v>
      </c>
      <c r="I22" s="6"/>
      <c r="J22" s="6"/>
      <c r="K22" s="6"/>
    </row>
    <row r="23" spans="1:11" ht="67.5" x14ac:dyDescent="0.2">
      <c r="A23" s="4">
        <v>21</v>
      </c>
      <c r="B23" s="3" t="s">
        <v>31</v>
      </c>
      <c r="C23" s="4" t="s">
        <v>12</v>
      </c>
      <c r="D23" s="4">
        <v>96</v>
      </c>
      <c r="E23" s="4">
        <v>440</v>
      </c>
      <c r="F23" s="6">
        <f t="shared" si="0"/>
        <v>519.20000000000005</v>
      </c>
      <c r="G23" s="9">
        <f t="shared" si="1"/>
        <v>42240</v>
      </c>
      <c r="H23" s="9">
        <f t="shared" si="2"/>
        <v>49843.199999999997</v>
      </c>
      <c r="I23" s="6"/>
      <c r="J23" s="6"/>
      <c r="K23" s="6"/>
    </row>
    <row r="24" spans="1:11" ht="101.25" x14ac:dyDescent="0.2">
      <c r="A24" s="4">
        <v>22</v>
      </c>
      <c r="B24" s="3" t="s">
        <v>32</v>
      </c>
      <c r="C24" s="4" t="s">
        <v>12</v>
      </c>
      <c r="D24" s="4">
        <v>100</v>
      </c>
      <c r="E24" s="6">
        <v>870</v>
      </c>
      <c r="F24" s="6">
        <f t="shared" si="0"/>
        <v>1026.5999999999999</v>
      </c>
      <c r="G24" s="9">
        <f t="shared" si="1"/>
        <v>87000</v>
      </c>
      <c r="H24" s="9">
        <f t="shared" si="2"/>
        <v>102660</v>
      </c>
      <c r="I24" s="6"/>
      <c r="J24" s="6"/>
      <c r="K24" s="6"/>
    </row>
    <row r="25" spans="1:11" ht="101.25" x14ac:dyDescent="0.2">
      <c r="A25" s="4">
        <v>23</v>
      </c>
      <c r="B25" s="3" t="s">
        <v>33</v>
      </c>
      <c r="C25" s="4" t="s">
        <v>12</v>
      </c>
      <c r="D25" s="4">
        <v>96</v>
      </c>
      <c r="E25" s="18">
        <v>9875</v>
      </c>
      <c r="F25" s="19">
        <f t="shared" si="0"/>
        <v>11652.5</v>
      </c>
      <c r="G25" s="10">
        <f t="shared" si="1"/>
        <v>948000</v>
      </c>
      <c r="H25" s="9">
        <f t="shared" si="2"/>
        <v>1118640</v>
      </c>
      <c r="I25" s="6"/>
      <c r="J25" s="6"/>
      <c r="K25" s="6"/>
    </row>
    <row r="26" spans="1:11" ht="67.5" x14ac:dyDescent="0.2">
      <c r="A26" s="4">
        <v>24</v>
      </c>
      <c r="B26" s="3" t="s">
        <v>34</v>
      </c>
      <c r="C26" s="4" t="s">
        <v>35</v>
      </c>
      <c r="D26" s="4">
        <v>96</v>
      </c>
      <c r="E26" s="4">
        <v>1700</v>
      </c>
      <c r="F26" s="6">
        <f t="shared" si="0"/>
        <v>2006</v>
      </c>
      <c r="G26" s="9">
        <f t="shared" si="1"/>
        <v>163200</v>
      </c>
      <c r="H26" s="9">
        <f t="shared" si="2"/>
        <v>192576</v>
      </c>
      <c r="I26" s="6"/>
      <c r="J26" s="6"/>
      <c r="K26" s="6"/>
    </row>
    <row r="27" spans="1:11" ht="78.75" x14ac:dyDescent="0.2">
      <c r="A27" s="4">
        <v>25</v>
      </c>
      <c r="B27" s="3" t="s">
        <v>36</v>
      </c>
      <c r="C27" s="4" t="s">
        <v>35</v>
      </c>
      <c r="D27" s="4">
        <v>96</v>
      </c>
      <c r="E27" s="4">
        <v>520</v>
      </c>
      <c r="F27" s="6">
        <f t="shared" si="0"/>
        <v>613.6</v>
      </c>
      <c r="G27" s="9">
        <f t="shared" si="1"/>
        <v>49920</v>
      </c>
      <c r="H27" s="9">
        <f t="shared" si="2"/>
        <v>58905.599999999999</v>
      </c>
      <c r="I27" s="6"/>
      <c r="J27" s="6"/>
      <c r="K27" s="6"/>
    </row>
    <row r="28" spans="1:11" ht="56.25" x14ac:dyDescent="0.2">
      <c r="A28" s="6">
        <v>26</v>
      </c>
      <c r="B28" s="3" t="s">
        <v>37</v>
      </c>
      <c r="C28" s="6" t="s">
        <v>16</v>
      </c>
      <c r="D28" s="6">
        <v>600</v>
      </c>
      <c r="E28" s="6">
        <v>500</v>
      </c>
      <c r="F28" s="6">
        <f t="shared" si="0"/>
        <v>590</v>
      </c>
      <c r="G28" s="9">
        <f t="shared" si="1"/>
        <v>300000</v>
      </c>
      <c r="H28" s="9">
        <f t="shared" si="2"/>
        <v>354000</v>
      </c>
      <c r="I28" s="6"/>
      <c r="J28" s="6"/>
      <c r="K28" s="6"/>
    </row>
    <row r="29" spans="1:11" ht="45" x14ac:dyDescent="0.2">
      <c r="A29" s="6">
        <v>27</v>
      </c>
      <c r="B29" s="3" t="s">
        <v>38</v>
      </c>
      <c r="C29" s="6" t="s">
        <v>16</v>
      </c>
      <c r="D29" s="6">
        <v>150</v>
      </c>
      <c r="E29" s="6">
        <v>70</v>
      </c>
      <c r="F29" s="6">
        <f t="shared" si="0"/>
        <v>82.6</v>
      </c>
      <c r="G29" s="9">
        <f t="shared" si="1"/>
        <v>10500</v>
      </c>
      <c r="H29" s="9">
        <f t="shared" si="2"/>
        <v>12390</v>
      </c>
      <c r="I29" s="6"/>
      <c r="J29" s="6"/>
      <c r="K29" s="6"/>
    </row>
    <row r="30" spans="1:11" ht="22.5" x14ac:dyDescent="0.2">
      <c r="A30" s="6">
        <v>28</v>
      </c>
      <c r="B30" s="3" t="s">
        <v>39</v>
      </c>
      <c r="C30" s="6" t="s">
        <v>16</v>
      </c>
      <c r="D30" s="7">
        <v>2000</v>
      </c>
      <c r="E30" s="6">
        <v>20</v>
      </c>
      <c r="F30" s="6">
        <f t="shared" si="0"/>
        <v>23.6</v>
      </c>
      <c r="G30" s="9">
        <f t="shared" si="1"/>
        <v>40000</v>
      </c>
      <c r="H30" s="9">
        <f t="shared" si="2"/>
        <v>47200</v>
      </c>
      <c r="I30" s="6"/>
      <c r="J30" s="6"/>
      <c r="K30" s="6"/>
    </row>
    <row r="31" spans="1:11" ht="22.5" x14ac:dyDescent="0.2">
      <c r="A31" s="6">
        <v>29</v>
      </c>
      <c r="B31" s="3" t="s">
        <v>40</v>
      </c>
      <c r="C31" s="6" t="s">
        <v>16</v>
      </c>
      <c r="D31" s="7">
        <v>2000</v>
      </c>
      <c r="E31" s="6">
        <v>45</v>
      </c>
      <c r="F31" s="6">
        <f t="shared" si="0"/>
        <v>53.1</v>
      </c>
      <c r="G31" s="9">
        <f t="shared" si="1"/>
        <v>90000</v>
      </c>
      <c r="H31" s="9">
        <f t="shared" si="2"/>
        <v>106200</v>
      </c>
      <c r="I31" s="6"/>
      <c r="J31" s="6"/>
      <c r="K31" s="6"/>
    </row>
    <row r="32" spans="1:11" x14ac:dyDescent="0.2">
      <c r="A32" s="6">
        <v>30</v>
      </c>
      <c r="B32" s="3" t="s">
        <v>41</v>
      </c>
      <c r="C32" s="6" t="s">
        <v>16</v>
      </c>
      <c r="D32" s="7">
        <v>1000</v>
      </c>
      <c r="E32" s="6">
        <v>1</v>
      </c>
      <c r="F32" s="6">
        <f t="shared" si="0"/>
        <v>1.18</v>
      </c>
      <c r="G32" s="9">
        <f t="shared" si="1"/>
        <v>1000</v>
      </c>
      <c r="H32" s="9">
        <f t="shared" si="2"/>
        <v>1180</v>
      </c>
      <c r="I32" s="6"/>
      <c r="J32" s="6"/>
      <c r="K32" s="6"/>
    </row>
    <row r="33" spans="1:11" ht="52.5" customHeight="1" x14ac:dyDescent="0.2">
      <c r="A33" s="6">
        <v>31</v>
      </c>
      <c r="B33" s="3" t="s">
        <v>42</v>
      </c>
      <c r="C33" s="6" t="s">
        <v>16</v>
      </c>
      <c r="D33" s="7">
        <v>10000</v>
      </c>
      <c r="E33" s="6">
        <v>6</v>
      </c>
      <c r="F33" s="6">
        <f t="shared" si="0"/>
        <v>7.08</v>
      </c>
      <c r="G33" s="9">
        <f t="shared" si="1"/>
        <v>60000</v>
      </c>
      <c r="H33" s="9">
        <f t="shared" si="2"/>
        <v>70800</v>
      </c>
      <c r="I33" s="6"/>
      <c r="J33" s="6"/>
      <c r="K33" s="6"/>
    </row>
    <row r="34" spans="1:11" ht="26.25" customHeight="1" x14ac:dyDescent="0.25">
      <c r="A34" s="15" t="s">
        <v>52</v>
      </c>
      <c r="B34" s="16"/>
      <c r="C34" s="16"/>
      <c r="D34" s="16"/>
      <c r="E34" s="16"/>
      <c r="F34" s="17"/>
      <c r="G34" s="11">
        <f>SUM(G3:G33)</f>
        <v>9312585</v>
      </c>
    </row>
    <row r="43" spans="1:11" x14ac:dyDescent="0.2">
      <c r="G43" s="12"/>
    </row>
  </sheetData>
  <mergeCells count="2">
    <mergeCell ref="A1:K1"/>
    <mergeCell ref="A34:F3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2020-04-23T10:50:46Z</dcterms:created>
  <dcterms:modified xsi:type="dcterms:W3CDTF">2020-04-27T12:08:12Z</dcterms:modified>
</cp:coreProperties>
</file>