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Постапки со преговарање без објавување оглас\VII преговарање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F43" i="1"/>
  <c r="F41" i="1"/>
  <c r="F34" i="1"/>
  <c r="F35" i="1"/>
  <c r="F36" i="1"/>
  <c r="F37" i="1"/>
  <c r="F38" i="1"/>
  <c r="F39" i="1"/>
  <c r="F33" i="1"/>
  <c r="F29" i="1"/>
  <c r="F30" i="1"/>
  <c r="F31" i="1"/>
  <c r="F28" i="1"/>
  <c r="F26" i="1"/>
  <c r="F16" i="1"/>
  <c r="F17" i="1"/>
  <c r="F18" i="1"/>
  <c r="F19" i="1"/>
  <c r="F20" i="1"/>
  <c r="F21" i="1"/>
  <c r="F22" i="1"/>
  <c r="F23" i="1"/>
  <c r="F24" i="1"/>
  <c r="F15" i="1"/>
  <c r="F13" i="1"/>
  <c r="F12" i="1"/>
  <c r="F9" i="1"/>
  <c r="F10" i="1"/>
  <c r="F8" i="1"/>
  <c r="F5" i="1"/>
  <c r="F6" i="1"/>
  <c r="F4" i="1"/>
</calcChain>
</file>

<file path=xl/sharedStrings.xml><?xml version="1.0" encoding="utf-8"?>
<sst xmlns="http://schemas.openxmlformats.org/spreadsheetml/2006/main" count="80" uniqueCount="60">
  <si>
    <t>Единечна мерка</t>
  </si>
  <si>
    <t>Количина</t>
  </si>
  <si>
    <t>екстракција</t>
  </si>
  <si>
    <t>парче</t>
  </si>
  <si>
    <t>единица</t>
  </si>
  <si>
    <t>Дел од предметот на набавка</t>
  </si>
  <si>
    <t>Опис на стоките кои се предмет на набавката за секој дел од договорот</t>
  </si>
  <si>
    <t>Необележани олигонуклеотиди, максимум до 25 бази по олигонуклеотид, во количина од  40nmol, стандарно прочистување (DSL)</t>
  </si>
  <si>
    <t>нуклеотид</t>
  </si>
  <si>
    <t>проба</t>
  </si>
  <si>
    <t>реакција</t>
  </si>
  <si>
    <t>1.5мл тубички, безбојни со рамно капаче, градуирани, без присуство на DNA-зи и RNA-зи со заштитен дел од капачето за превенција на аеросоли и контаминација при отварање, стерилни, во пакување од 100 до 500 парчиња</t>
  </si>
  <si>
    <t>Продолжетоци стерилни/со можност за автоклавирање, без присуство на DNA-зи и RNA-зи,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</si>
  <si>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</si>
  <si>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Пластични кутии  за складирање на 81-100 примерци во пластични тубички од 1.5мл, за чување на температура од 4°C до -20°C</t>
  </si>
  <si>
    <t>Ваккум епрувети за серум, без антикоагуланс, за волумен од 5 до 6 мл, со капаче со навртка</t>
  </si>
  <si>
    <t>Собирање, транспортирање и согорување на медицински отпад</t>
  </si>
  <si>
    <t>Китови со реагенси и потрошен материјал за мануелна екстракција на вирусна  РНК и ДНК од плазма, серум, cell-free телесни течности. Китот да работи на принцип на спин колонки. Китот да ги содржи минимум следниве компоненти: пуфер за лизирање, пуфер за испирање, РНАза слободна вода, Пуфер за елуција (5mM Tris/HCI ph 8.5), кариер РНК, спин колонки, како и туби за колекција.  Валидиран за клиничка употреба (CE mark или еквивалент). Препорачан во протоколите за детекција на Ковид 19 и потврден за примена за испитување на ковид-19 од референтна лабораторија од Светска Здравствена Организација.</t>
  </si>
  <si>
    <t>Кит за детекција на COVID-19 вирусна РНК со користење на амплификација во реално време, со сите потребни реагенси, ензими и двојно одбележани Real-time PCR проби (5'и 3') со флуорофор боја со максимум емисионен спектар на 518, 548, 554, 556, 580 или 602 нано метри), да има можност за детекција на најмалку 2 таргетни секвенци од SARS-Co-2 вирус, housekeeping ген и интерна контрола за евалуација на ефикасност на екстракцијата и да е валидиран за употреба на Real-Time  ABI 7500 / 7500Fast или Stratagene Mx3005p систем за умножување во реално време</t>
  </si>
  <si>
    <t>тест</t>
  </si>
  <si>
    <t>Китови за екстракција на вирусна РНК</t>
  </si>
  <si>
    <t>Прајмери / проби за детекција на SARS-Co-2 вирусот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</si>
  <si>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26 бази, во количина од минимум 40 нано моли, ХПЛЦ прочистени                       </t>
  </si>
  <si>
    <t xml:space="preserve">Тројно одбележани Real-time PCR проби обележени на 5' крајот со FAM, HEX, TexRd-XN или Cy5 флуоресцентна боја, внатрешен квенчер (помеѓу 9 и 10 позиција (TAO, ZEN или еквивалент), како и нефлуоресцентен квенчер (BHQ или еквивалент) на 3' крајот,  со максимум должина од 30 бази, во количина од минимум 40 нано моли, ХПЛЦ прочистени                       </t>
  </si>
  <si>
    <t>Реагенси и китови за RT/PCR детекција на SARS-Co-2 вирусот</t>
  </si>
  <si>
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Да користи пасивна референтна боја со максимум емисионен спектар на 600 нано метри и да е компатибилен со ABI Real-Time 7500 или Stratagene Mx3005p систем за умножување во реално време. AgPath-ID One-Step RT-PCR Kit или Luna Universal Probe One-Step RT-qPCR Kit, или еквивалент</t>
  </si>
  <si>
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Без пасивна референтна боја и да е компатибилен со ABI Real-Time 7500 или Stratagene Mx3005p систем за умножување во реално време. Luna Universal Probe One-Step RT-qPCR Kit, или еквивалент</t>
  </si>
  <si>
    <t>Пластика</t>
  </si>
  <si>
    <t>Продолжетоци стерилни/со можност за автоклавирање, без присуство на DNA-зи и RNA-зи, со филтер, за волумен 2-100 µL, да се пакувани во кутија до 100 парчиња, наменети за полимеразно-верижна реакција (PCR) и последователни
молекуларни анализи, необложени, без од адитиви, изработени за целосно истиснување на примерокот</t>
  </si>
  <si>
    <t>Оптички адхезивни ленти за 96-жлебни плочки</t>
  </si>
  <si>
    <t>Оптички безбојни капачиња со рамна површина поврзани во лента од 8 компатибилни со 96-жлебни плочки, соодветни за спроведување на real-time PCR на АB 7500 Fast, Real-time PCR инструмент , или еквивалент</t>
  </si>
  <si>
    <t>парче / лента</t>
  </si>
  <si>
    <t>Реагенс за превенција од контаминација со ПЦР продукти</t>
  </si>
  <si>
    <t>Реагенси за подготовка на вирусен транспортен медиум</t>
  </si>
  <si>
    <t>Dulbecco′s Modified Eagle′s Medium -(DMEM). ‎Основен медиум за раст на разлини типови хумани клетки. Да содржи високо ниво на глукиза и L-глутамин. Пакуван во стерилни пластични шишиња од максимум 500 мл.Како адитив да содржи натриум пируват, за последователни апликации.(DMEM, High Glucose, Pyruvate, Gibco, или еквивалент)</t>
  </si>
  <si>
    <t>милилитар</t>
  </si>
  <si>
    <t>HEPES 1M, "zwitterionic" органски, хемиски пуферирачки агенс за употреба при култура на клетки</t>
  </si>
  <si>
    <t>FBS - фетал бовин серум - Додаток (суплемент) кој се користи при изработка на медиуми за различни типови на клеточни култури и последователни апликации за заштита на клетките од оксидативно оштетување и апоптоза.</t>
  </si>
  <si>
    <t>Раствор кој содржи мешавина на антибиотици: Penicillin/ Streptomycin/ Amphotericin B раствор во концентрација од (100X), со степен на чистота: Tissue Culture Grade   Да содржи минимум 10,000 единици / мл, калиумова сол на  Penicillin G, 10,000 µg/ml Streptomycin Sulfate, Streptomyces sp. и 25 µg/ml Amphotericin B, Streptomyces sp., Gibco Antibiotic-Antimycotic (100X) или еквивалент</t>
  </si>
  <si>
    <t>Заштитна опрема</t>
  </si>
  <si>
    <t xml:space="preserve">Хируршки заштитни маски за еднократна употреба, најмалку двослојни, со ластик </t>
  </si>
  <si>
    <t>Непропусни заштитни капи за еднократна уптореба</t>
  </si>
  <si>
    <t>Медицински нитрилни ракавици кои не се обложени со талк,еластични со можност за дополнително растегнување, за еднократна употреба, нестерилни, големина Ѕ во пакување од максимум 100</t>
  </si>
  <si>
    <t>Скафандери / Комбинизон со капуљача од неткаен материјал со предно затварање на патент со дополнителна клапна, еластична лента околу главата, струк и зглобови. изработени од материјал кој одговара на заштитна облека за работа со инфективни агенси (EN14126:2013) точка 4.1.4, за безбедна работа со инфективниот агенс минимум 2 часа, со ниво на заштита тип 4, тип 5 и/или тип 6. DT117, или еквивалент</t>
  </si>
  <si>
    <t>Еднократни заштитни маски за лице со
мембрана за издишување со филтер EU FFP2 или NIOSH- сетифицирани N95, или еквивалент соодветно на стандард EN/ISO14126:2013, за респираторна заштита од инфективни аеросоли (со големина до 14 микрони)</t>
  </si>
  <si>
    <t>Медицинска бела работна блуза на V израз со долг ракав со внатрешен џеб, ткаенина кепер 210-220 м2, 65% полиестер и 35% памук, машки/ женски</t>
  </si>
  <si>
    <t xml:space="preserve">Медицински бели работни панталони до појас со ластик со заден внатрешен џеб, ткаенина кепер 210-220 м2, 65% полиестер и 35% памук, машки/ женски </t>
  </si>
  <si>
    <t xml:space="preserve">парче </t>
  </si>
  <si>
    <t xml:space="preserve">Етанол апсолутен </t>
  </si>
  <si>
    <t>1000 мл</t>
  </si>
  <si>
    <t xml:space="preserve">Отстранување на медицински отпад </t>
  </si>
  <si>
    <t xml:space="preserve">килограм </t>
  </si>
  <si>
    <r>
      <t>Китови со реагенси и потрошен материјал за брза (најмногу 30 минути) автоматска едновремена  изолација и прочистување на најмалку 32 примероци вирусна</t>
    </r>
    <r>
      <rPr>
        <sz val="8"/>
        <color rgb="FFFFFF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РНК од плазма, назофарингеален брис или cell-free телесни течности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валидирани за клиничка употреба (CE mark или еквивалент) и/или препорачани за употреба за детекција на SARS-CoV-2 вирусот од референтна лабораторија, вклучително и апарат на користење компатибилен со понудените китови во времетраење на набавката</t>
    </r>
  </si>
  <si>
    <r>
      <t>96-жлебни оптички плочки, од 0.2мл, "semi-skirted, Standard Profile", компатабилни со</t>
    </r>
    <r>
      <rPr>
        <sz val="8"/>
        <rFont val="Times New Roman"/>
        <family val="1"/>
        <charset val="204"/>
      </rPr>
      <t xml:space="preserve"> Strategene Mx 3005p</t>
    </r>
    <r>
      <rPr>
        <sz val="8"/>
        <color theme="1"/>
        <rFont val="Times New Roman"/>
        <family val="1"/>
        <charset val="204"/>
      </rPr>
      <t xml:space="preserve"> Real-time PCR инструмент , или еквивалент</t>
    </r>
  </si>
  <si>
    <r>
      <t>96-жлебни оптички плочки, од 0.1мл, со баркод,  компатабилни со АB 7500 Fast Real-time PCR инструмент , или еквивалент</t>
    </r>
    <r>
      <rPr>
        <sz val="8"/>
        <color rgb="FFFF0000"/>
        <rFont val="Times New Roman"/>
        <family val="1"/>
        <charset val="204"/>
      </rPr>
      <t xml:space="preserve"> </t>
    </r>
  </si>
  <si>
    <r>
      <t xml:space="preserve">Термолабилна антарктичка урацил ДНК-гликозилаза (UDG), со соодветни реагенси наменет за превенција на контаминација со претходни PCR продукти, со концентрација од минимум 1U/μL, да се инактивира на темпрература од 50-60°C, компатиблина со </t>
    </r>
    <r>
      <rPr>
        <sz val="8"/>
        <rFont val="Times New Roman"/>
        <family val="1"/>
        <charset val="204"/>
      </rPr>
      <t>Luna Universal Probe One-Step RT-qPCR Kit</t>
    </r>
    <r>
      <rPr>
        <sz val="8"/>
        <color theme="1"/>
        <rFont val="Times New Roman"/>
        <family val="1"/>
        <charset val="204"/>
      </rPr>
      <t>, New England Biolabs</t>
    </r>
  </si>
  <si>
    <t>Етанол апсолутен 99,9% PA, пакување од минимум 1 литар</t>
  </si>
  <si>
    <t>Проценета вредност со ДДВ</t>
  </si>
  <si>
    <t>Проценета вредност без ДДВ</t>
  </si>
  <si>
    <t>Реагенси, лабораториски потрошен материјал и пластика за дијагностицирање на ковид-19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</si>
</sst>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K4" sqref="K4"/>
    </sheetView>
  </sheetViews>
  <sheetFormatPr defaultRowHeight="11.25" x14ac:dyDescent="0.2"/>
  <cols>
    <col min="1" max="1" width="11" style="1" customWidth="1"/>
    <col min="2" max="2" width="38.140625" style="2" customWidth="1"/>
    <col min="3" max="3" width="10.5703125" style="1" customWidth="1"/>
    <col min="4" max="4" width="11" style="1" customWidth="1"/>
    <col min="5" max="5" width="10.85546875" style="1" customWidth="1"/>
    <col min="6" max="6" width="11.7109375" style="1" customWidth="1"/>
    <col min="7" max="16384" width="9.140625" style="1"/>
  </cols>
  <sheetData>
    <row r="1" spans="1:7" ht="12" thickBot="1" x14ac:dyDescent="0.25">
      <c r="A1" s="50" t="s">
        <v>59</v>
      </c>
      <c r="B1" s="51"/>
      <c r="C1" s="51"/>
      <c r="D1" s="51"/>
      <c r="E1" s="52"/>
      <c r="F1" s="52"/>
    </row>
    <row r="2" spans="1:7" ht="37.5" customHeight="1" x14ac:dyDescent="0.2">
      <c r="A2" s="40" t="s">
        <v>5</v>
      </c>
      <c r="B2" s="40" t="s">
        <v>6</v>
      </c>
      <c r="C2" s="40" t="s">
        <v>0</v>
      </c>
      <c r="D2" s="40" t="s">
        <v>1</v>
      </c>
      <c r="E2" s="40" t="s">
        <v>58</v>
      </c>
      <c r="F2" s="40" t="s">
        <v>57</v>
      </c>
    </row>
    <row r="3" spans="1:7" ht="13.5" customHeight="1" x14ac:dyDescent="0.2">
      <c r="A3" s="48" t="s">
        <v>20</v>
      </c>
      <c r="B3" s="49"/>
      <c r="C3" s="49"/>
      <c r="D3" s="49"/>
      <c r="E3" s="41"/>
      <c r="F3" s="41"/>
      <c r="G3" s="8"/>
    </row>
    <row r="4" spans="1:7" s="7" customFormat="1" ht="124.5" customHeight="1" x14ac:dyDescent="0.2">
      <c r="A4" s="4">
        <v>1</v>
      </c>
      <c r="B4" s="9" t="s">
        <v>52</v>
      </c>
      <c r="C4" s="10" t="s">
        <v>2</v>
      </c>
      <c r="D4" s="5">
        <v>10000</v>
      </c>
      <c r="E4" s="43">
        <v>2200000</v>
      </c>
      <c r="F4" s="43">
        <f>E4*18/100+E4</f>
        <v>2596000</v>
      </c>
    </row>
    <row r="5" spans="1:7" s="7" customFormat="1" ht="170.25" customHeight="1" x14ac:dyDescent="0.2">
      <c r="A5" s="4">
        <v>2</v>
      </c>
      <c r="B5" s="9" t="s">
        <v>17</v>
      </c>
      <c r="C5" s="6" t="s">
        <v>2</v>
      </c>
      <c r="D5" s="5">
        <v>5000</v>
      </c>
      <c r="E5" s="43">
        <v>775000</v>
      </c>
      <c r="F5" s="43">
        <f t="shared" ref="F5:F6" si="0">E5*18/100+E5</f>
        <v>914500</v>
      </c>
    </row>
    <row r="6" spans="1:7" s="7" customFormat="1" ht="150" customHeight="1" x14ac:dyDescent="0.2">
      <c r="A6" s="4">
        <v>3</v>
      </c>
      <c r="B6" s="11" t="s">
        <v>18</v>
      </c>
      <c r="C6" s="12" t="s">
        <v>19</v>
      </c>
      <c r="D6" s="32">
        <v>5000</v>
      </c>
      <c r="E6" s="43">
        <v>2300000</v>
      </c>
      <c r="F6" s="43">
        <f t="shared" si="0"/>
        <v>2714000</v>
      </c>
    </row>
    <row r="7" spans="1:7" s="7" customFormat="1" ht="15" customHeight="1" x14ac:dyDescent="0.2">
      <c r="A7" s="48" t="s">
        <v>21</v>
      </c>
      <c r="B7" s="49"/>
      <c r="C7" s="49"/>
      <c r="D7" s="49"/>
      <c r="E7" s="42"/>
      <c r="F7" s="42"/>
    </row>
    <row r="8" spans="1:7" s="7" customFormat="1" ht="45" customHeight="1" x14ac:dyDescent="0.2">
      <c r="A8" s="4">
        <v>4</v>
      </c>
      <c r="B8" s="14" t="s">
        <v>7</v>
      </c>
      <c r="C8" s="15" t="s">
        <v>8</v>
      </c>
      <c r="D8" s="6">
        <v>15000</v>
      </c>
      <c r="E8" s="43">
        <v>210000</v>
      </c>
      <c r="F8" s="43">
        <f>E8*18/100+E8</f>
        <v>247800</v>
      </c>
    </row>
    <row r="9" spans="1:7" s="7" customFormat="1" ht="83.25" customHeight="1" x14ac:dyDescent="0.2">
      <c r="A9" s="4">
        <v>5</v>
      </c>
      <c r="B9" s="9" t="s">
        <v>22</v>
      </c>
      <c r="C9" s="16" t="s">
        <v>9</v>
      </c>
      <c r="D9" s="6">
        <v>40</v>
      </c>
      <c r="E9" s="43">
        <v>402000</v>
      </c>
      <c r="F9" s="43">
        <f t="shared" ref="F9:F10" si="1">E9*18/100+E9</f>
        <v>474360</v>
      </c>
    </row>
    <row r="10" spans="1:7" s="7" customFormat="1" ht="101.25" customHeight="1" x14ac:dyDescent="0.2">
      <c r="A10" s="4">
        <v>6</v>
      </c>
      <c r="B10" s="9" t="s">
        <v>23</v>
      </c>
      <c r="C10" s="16" t="s">
        <v>9</v>
      </c>
      <c r="D10" s="6">
        <v>30</v>
      </c>
      <c r="E10" s="43">
        <v>435000</v>
      </c>
      <c r="F10" s="43">
        <f t="shared" si="1"/>
        <v>513300</v>
      </c>
    </row>
    <row r="11" spans="1:7" s="7" customFormat="1" ht="18.75" customHeight="1" x14ac:dyDescent="0.2">
      <c r="A11" s="48" t="s">
        <v>24</v>
      </c>
      <c r="B11" s="49"/>
      <c r="C11" s="49"/>
      <c r="D11" s="49"/>
      <c r="E11" s="42"/>
      <c r="F11" s="42"/>
    </row>
    <row r="12" spans="1:7" s="7" customFormat="1" ht="171" customHeight="1" x14ac:dyDescent="0.2">
      <c r="A12" s="4">
        <v>7</v>
      </c>
      <c r="B12" s="17" t="s">
        <v>25</v>
      </c>
      <c r="C12" s="18" t="s">
        <v>10</v>
      </c>
      <c r="D12" s="3">
        <v>10000</v>
      </c>
      <c r="E12" s="43">
        <v>600000</v>
      </c>
      <c r="F12" s="43">
        <f>E12*18/100+E12</f>
        <v>708000</v>
      </c>
    </row>
    <row r="13" spans="1:7" s="7" customFormat="1" ht="147.75" customHeight="1" x14ac:dyDescent="0.2">
      <c r="A13" s="4">
        <v>8</v>
      </c>
      <c r="B13" s="17" t="s">
        <v>26</v>
      </c>
      <c r="C13" s="18" t="s">
        <v>10</v>
      </c>
      <c r="D13" s="33">
        <v>10000</v>
      </c>
      <c r="E13" s="43">
        <v>600000</v>
      </c>
      <c r="F13" s="43">
        <f>E13*18/100+E13</f>
        <v>708000</v>
      </c>
    </row>
    <row r="14" spans="1:7" s="7" customFormat="1" ht="18" customHeight="1" x14ac:dyDescent="0.2">
      <c r="A14" s="48" t="s">
        <v>27</v>
      </c>
      <c r="B14" s="49"/>
      <c r="C14" s="49"/>
      <c r="D14" s="49"/>
      <c r="E14" s="42"/>
      <c r="F14" s="42"/>
    </row>
    <row r="15" spans="1:7" s="7" customFormat="1" ht="91.5" customHeight="1" x14ac:dyDescent="0.2">
      <c r="A15" s="4">
        <v>9</v>
      </c>
      <c r="B15" s="27" t="s">
        <v>12</v>
      </c>
      <c r="C15" s="13" t="s">
        <v>3</v>
      </c>
      <c r="D15" s="32">
        <v>40000</v>
      </c>
      <c r="E15" s="43">
        <v>280000</v>
      </c>
      <c r="F15" s="43">
        <f>E15*18/100+E15</f>
        <v>330400</v>
      </c>
    </row>
    <row r="16" spans="1:7" s="7" customFormat="1" ht="92.25" customHeight="1" x14ac:dyDescent="0.2">
      <c r="A16" s="4">
        <v>10</v>
      </c>
      <c r="B16" s="27" t="s">
        <v>13</v>
      </c>
      <c r="C16" s="13" t="s">
        <v>3</v>
      </c>
      <c r="D16" s="32">
        <v>30000</v>
      </c>
      <c r="E16" s="43">
        <v>210000</v>
      </c>
      <c r="F16" s="43">
        <f t="shared" ref="F16:F24" si="2">E16*18/100+E16</f>
        <v>247800</v>
      </c>
    </row>
    <row r="17" spans="1:6" s="7" customFormat="1" ht="88.5" customHeight="1" x14ac:dyDescent="0.2">
      <c r="A17" s="4">
        <v>11</v>
      </c>
      <c r="B17" s="27" t="s">
        <v>28</v>
      </c>
      <c r="C17" s="13" t="s">
        <v>3</v>
      </c>
      <c r="D17" s="32">
        <v>20000</v>
      </c>
      <c r="E17" s="43">
        <v>140000</v>
      </c>
      <c r="F17" s="43">
        <f t="shared" si="2"/>
        <v>165200</v>
      </c>
    </row>
    <row r="18" spans="1:6" s="7" customFormat="1" ht="50.25" customHeight="1" x14ac:dyDescent="0.2">
      <c r="A18" s="4">
        <v>12</v>
      </c>
      <c r="B18" s="26" t="s">
        <v>14</v>
      </c>
      <c r="C18" s="13" t="s">
        <v>3</v>
      </c>
      <c r="D18" s="32">
        <v>500</v>
      </c>
      <c r="E18" s="43">
        <v>115000</v>
      </c>
      <c r="F18" s="43">
        <f t="shared" si="2"/>
        <v>135700</v>
      </c>
    </row>
    <row r="19" spans="1:6" s="7" customFormat="1" ht="46.5" customHeight="1" x14ac:dyDescent="0.2">
      <c r="A19" s="4">
        <v>13</v>
      </c>
      <c r="B19" s="28" t="s">
        <v>53</v>
      </c>
      <c r="C19" s="19" t="s">
        <v>3</v>
      </c>
      <c r="D19" s="34">
        <v>1000</v>
      </c>
      <c r="E19" s="43">
        <v>300000</v>
      </c>
      <c r="F19" s="43">
        <f t="shared" si="2"/>
        <v>354000</v>
      </c>
    </row>
    <row r="20" spans="1:6" s="7" customFormat="1" ht="46.5" customHeight="1" x14ac:dyDescent="0.2">
      <c r="A20" s="4">
        <v>14</v>
      </c>
      <c r="B20" s="28" t="s">
        <v>54</v>
      </c>
      <c r="C20" s="19" t="s">
        <v>3</v>
      </c>
      <c r="D20" s="34">
        <v>200</v>
      </c>
      <c r="E20" s="43">
        <v>60000</v>
      </c>
      <c r="F20" s="43">
        <f t="shared" si="2"/>
        <v>70800</v>
      </c>
    </row>
    <row r="21" spans="1:6" s="7" customFormat="1" ht="69.75" customHeight="1" x14ac:dyDescent="0.2">
      <c r="A21" s="4">
        <v>15</v>
      </c>
      <c r="B21" s="29" t="s">
        <v>11</v>
      </c>
      <c r="C21" s="20" t="s">
        <v>3</v>
      </c>
      <c r="D21" s="35">
        <v>20000</v>
      </c>
      <c r="E21" s="43">
        <v>30000</v>
      </c>
      <c r="F21" s="43">
        <f t="shared" si="2"/>
        <v>35400</v>
      </c>
    </row>
    <row r="22" spans="1:6" s="7" customFormat="1" ht="26.25" customHeight="1" x14ac:dyDescent="0.2">
      <c r="A22" s="4">
        <v>16</v>
      </c>
      <c r="B22" s="21" t="s">
        <v>29</v>
      </c>
      <c r="C22" s="22" t="s">
        <v>3</v>
      </c>
      <c r="D22" s="36">
        <v>600</v>
      </c>
      <c r="E22" s="43">
        <v>84000</v>
      </c>
      <c r="F22" s="43">
        <f t="shared" si="2"/>
        <v>99120</v>
      </c>
    </row>
    <row r="23" spans="1:6" s="7" customFormat="1" ht="31.5" customHeight="1" x14ac:dyDescent="0.2">
      <c r="A23" s="4">
        <v>17</v>
      </c>
      <c r="B23" s="23" t="s">
        <v>15</v>
      </c>
      <c r="C23" s="24" t="s">
        <v>3</v>
      </c>
      <c r="D23" s="37">
        <v>15000</v>
      </c>
      <c r="E23" s="43">
        <v>60000</v>
      </c>
      <c r="F23" s="43">
        <f t="shared" si="2"/>
        <v>70800</v>
      </c>
    </row>
    <row r="24" spans="1:6" s="7" customFormat="1" ht="63" customHeight="1" x14ac:dyDescent="0.2">
      <c r="A24" s="6">
        <v>18</v>
      </c>
      <c r="B24" s="25" t="s">
        <v>30</v>
      </c>
      <c r="C24" s="22" t="s">
        <v>31</v>
      </c>
      <c r="D24" s="36">
        <v>2400</v>
      </c>
      <c r="E24" s="43">
        <v>57600</v>
      </c>
      <c r="F24" s="43">
        <f t="shared" si="2"/>
        <v>67968</v>
      </c>
    </row>
    <row r="25" spans="1:6" s="7" customFormat="1" ht="19.5" customHeight="1" x14ac:dyDescent="0.2">
      <c r="A25" s="45" t="s">
        <v>32</v>
      </c>
      <c r="B25" s="46"/>
      <c r="C25" s="46"/>
      <c r="D25" s="46"/>
      <c r="E25" s="42"/>
      <c r="F25" s="42"/>
    </row>
    <row r="26" spans="1:6" s="7" customFormat="1" ht="88.5" customHeight="1" x14ac:dyDescent="0.2">
      <c r="A26" s="6">
        <v>19</v>
      </c>
      <c r="B26" s="26" t="s">
        <v>55</v>
      </c>
      <c r="C26" s="13" t="s">
        <v>4</v>
      </c>
      <c r="D26" s="38">
        <v>3000</v>
      </c>
      <c r="E26" s="43">
        <v>90000</v>
      </c>
      <c r="F26" s="43">
        <f>E26*18/100+E26</f>
        <v>106200</v>
      </c>
    </row>
    <row r="27" spans="1:6" s="7" customFormat="1" ht="15.75" customHeight="1" x14ac:dyDescent="0.2">
      <c r="A27" s="45" t="s">
        <v>33</v>
      </c>
      <c r="B27" s="47"/>
      <c r="C27" s="47"/>
      <c r="D27" s="47"/>
      <c r="E27" s="42"/>
      <c r="F27" s="42"/>
    </row>
    <row r="28" spans="1:6" s="7" customFormat="1" ht="90.75" customHeight="1" x14ac:dyDescent="0.2">
      <c r="A28" s="6">
        <v>20</v>
      </c>
      <c r="B28" s="26" t="s">
        <v>34</v>
      </c>
      <c r="C28" s="13" t="s">
        <v>35</v>
      </c>
      <c r="D28" s="39">
        <v>10000</v>
      </c>
      <c r="E28" s="43">
        <v>35000</v>
      </c>
      <c r="F28" s="43">
        <f>E28*18/100+E28</f>
        <v>41300</v>
      </c>
    </row>
    <row r="29" spans="1:6" s="7" customFormat="1" ht="45.75" customHeight="1" x14ac:dyDescent="0.2">
      <c r="A29" s="6">
        <v>21</v>
      </c>
      <c r="B29" s="26" t="s">
        <v>36</v>
      </c>
      <c r="C29" s="13" t="s">
        <v>35</v>
      </c>
      <c r="D29" s="39">
        <v>400</v>
      </c>
      <c r="E29" s="43">
        <v>6800</v>
      </c>
      <c r="F29" s="43">
        <f t="shared" ref="F29:F31" si="3">E29*18/100+E29</f>
        <v>8024</v>
      </c>
    </row>
    <row r="30" spans="1:6" s="7" customFormat="1" ht="67.5" customHeight="1" x14ac:dyDescent="0.2">
      <c r="A30" s="6">
        <v>22</v>
      </c>
      <c r="B30" s="26" t="s">
        <v>37</v>
      </c>
      <c r="C30" s="13" t="s">
        <v>35</v>
      </c>
      <c r="D30" s="39">
        <v>1200</v>
      </c>
      <c r="E30" s="43">
        <v>45600</v>
      </c>
      <c r="F30" s="43">
        <f t="shared" si="3"/>
        <v>53808</v>
      </c>
    </row>
    <row r="31" spans="1:6" s="7" customFormat="1" ht="47.25" customHeight="1" x14ac:dyDescent="0.2">
      <c r="A31" s="6">
        <v>23</v>
      </c>
      <c r="B31" s="26" t="s">
        <v>38</v>
      </c>
      <c r="C31" s="13" t="s">
        <v>35</v>
      </c>
      <c r="D31" s="39">
        <v>250</v>
      </c>
      <c r="E31" s="43">
        <v>45000</v>
      </c>
      <c r="F31" s="43">
        <f t="shared" si="3"/>
        <v>53100</v>
      </c>
    </row>
    <row r="32" spans="1:6" s="7" customFormat="1" ht="17.25" customHeight="1" x14ac:dyDescent="0.2">
      <c r="A32" s="45" t="s">
        <v>39</v>
      </c>
      <c r="B32" s="46"/>
      <c r="C32" s="46"/>
      <c r="D32" s="46"/>
      <c r="E32" s="42"/>
      <c r="F32" s="42"/>
    </row>
    <row r="33" spans="1:6" s="7" customFormat="1" ht="36.75" customHeight="1" x14ac:dyDescent="0.2">
      <c r="A33" s="6">
        <v>24</v>
      </c>
      <c r="B33" s="30" t="s">
        <v>40</v>
      </c>
      <c r="C33" s="13" t="s">
        <v>3</v>
      </c>
      <c r="D33" s="32">
        <v>6000</v>
      </c>
      <c r="E33" s="43">
        <v>40000</v>
      </c>
      <c r="F33" s="43">
        <f>E33*18/100+E33</f>
        <v>47200</v>
      </c>
    </row>
    <row r="34" spans="1:6" s="7" customFormat="1" ht="24" customHeight="1" x14ac:dyDescent="0.2">
      <c r="A34" s="6">
        <v>25</v>
      </c>
      <c r="B34" s="30" t="s">
        <v>41</v>
      </c>
      <c r="C34" s="13" t="s">
        <v>3</v>
      </c>
      <c r="D34" s="32">
        <v>400</v>
      </c>
      <c r="E34" s="43">
        <v>400</v>
      </c>
      <c r="F34" s="43">
        <f t="shared" ref="F34:F39" si="4">E34*18/100+E34</f>
        <v>472</v>
      </c>
    </row>
    <row r="35" spans="1:6" s="7" customFormat="1" ht="55.5" customHeight="1" x14ac:dyDescent="0.2">
      <c r="A35" s="6">
        <v>26</v>
      </c>
      <c r="B35" s="26" t="s">
        <v>42</v>
      </c>
      <c r="C35" s="13" t="s">
        <v>3</v>
      </c>
      <c r="D35" s="32">
        <v>15000</v>
      </c>
      <c r="E35" s="43">
        <v>105000</v>
      </c>
      <c r="F35" s="43">
        <f t="shared" si="4"/>
        <v>123900</v>
      </c>
    </row>
    <row r="36" spans="1:6" s="7" customFormat="1" ht="120" customHeight="1" x14ac:dyDescent="0.2">
      <c r="A36" s="6">
        <v>27</v>
      </c>
      <c r="B36" s="31" t="s">
        <v>43</v>
      </c>
      <c r="C36" s="13" t="s">
        <v>3</v>
      </c>
      <c r="D36" s="32">
        <v>300</v>
      </c>
      <c r="E36" s="43">
        <v>300000</v>
      </c>
      <c r="F36" s="43">
        <f t="shared" si="4"/>
        <v>354000</v>
      </c>
    </row>
    <row r="37" spans="1:6" s="7" customFormat="1" ht="85.5" customHeight="1" x14ac:dyDescent="0.2">
      <c r="A37" s="6">
        <v>28</v>
      </c>
      <c r="B37" s="26" t="s">
        <v>44</v>
      </c>
      <c r="C37" s="13" t="s">
        <v>3</v>
      </c>
      <c r="D37" s="32">
        <v>300</v>
      </c>
      <c r="E37" s="43">
        <v>87000</v>
      </c>
      <c r="F37" s="43">
        <f t="shared" si="4"/>
        <v>102660</v>
      </c>
    </row>
    <row r="38" spans="1:6" s="7" customFormat="1" ht="47.25" customHeight="1" x14ac:dyDescent="0.2">
      <c r="A38" s="6">
        <v>29</v>
      </c>
      <c r="B38" s="26" t="s">
        <v>45</v>
      </c>
      <c r="C38" s="13" t="s">
        <v>3</v>
      </c>
      <c r="D38" s="32">
        <v>15</v>
      </c>
      <c r="E38" s="43">
        <v>9000</v>
      </c>
      <c r="F38" s="43">
        <f t="shared" si="4"/>
        <v>10620</v>
      </c>
    </row>
    <row r="39" spans="1:6" s="7" customFormat="1" ht="48" customHeight="1" x14ac:dyDescent="0.2">
      <c r="A39" s="6">
        <v>30</v>
      </c>
      <c r="B39" s="26" t="s">
        <v>46</v>
      </c>
      <c r="C39" s="13" t="s">
        <v>47</v>
      </c>
      <c r="D39" s="32">
        <v>15</v>
      </c>
      <c r="E39" s="43">
        <v>9000</v>
      </c>
      <c r="F39" s="43">
        <f t="shared" si="4"/>
        <v>10620</v>
      </c>
    </row>
    <row r="40" spans="1:6" s="7" customFormat="1" ht="19.5" customHeight="1" x14ac:dyDescent="0.2">
      <c r="A40" s="45" t="s">
        <v>48</v>
      </c>
      <c r="B40" s="46"/>
      <c r="C40" s="46"/>
      <c r="D40" s="46"/>
      <c r="E40" s="42"/>
      <c r="F40" s="42"/>
    </row>
    <row r="41" spans="1:6" s="7" customFormat="1" ht="30.75" customHeight="1" x14ac:dyDescent="0.2">
      <c r="A41" s="6">
        <v>31</v>
      </c>
      <c r="B41" s="26" t="s">
        <v>56</v>
      </c>
      <c r="C41" s="13" t="s">
        <v>49</v>
      </c>
      <c r="D41" s="39">
        <v>80</v>
      </c>
      <c r="E41" s="43">
        <v>44000</v>
      </c>
      <c r="F41" s="43">
        <f>E41*18/100+E41</f>
        <v>51920</v>
      </c>
    </row>
    <row r="42" spans="1:6" s="7" customFormat="1" ht="14.25" customHeight="1" x14ac:dyDescent="0.2">
      <c r="A42" s="45" t="s">
        <v>50</v>
      </c>
      <c r="B42" s="46"/>
      <c r="C42" s="46"/>
      <c r="D42" s="46"/>
      <c r="E42" s="42"/>
      <c r="F42" s="42"/>
    </row>
    <row r="43" spans="1:6" s="7" customFormat="1" ht="39" customHeight="1" x14ac:dyDescent="0.2">
      <c r="A43" s="6">
        <v>32</v>
      </c>
      <c r="B43" s="26" t="s">
        <v>16</v>
      </c>
      <c r="C43" s="13" t="s">
        <v>51</v>
      </c>
      <c r="D43" s="39">
        <v>2500</v>
      </c>
      <c r="E43" s="43">
        <v>192500</v>
      </c>
      <c r="F43" s="43">
        <f>E43*5/100+E43</f>
        <v>202125</v>
      </c>
    </row>
    <row r="44" spans="1:6" x14ac:dyDescent="0.2">
      <c r="E44" s="44">
        <f>SUM(E4:E43)</f>
        <v>9867900</v>
      </c>
      <c r="F44" s="44">
        <f>SUM(F4:F43)</f>
        <v>11619097</v>
      </c>
    </row>
  </sheetData>
  <mergeCells count="10">
    <mergeCell ref="A1:F1"/>
    <mergeCell ref="A3:D3"/>
    <mergeCell ref="A7:D7"/>
    <mergeCell ref="A11:D11"/>
    <mergeCell ref="A14:D14"/>
    <mergeCell ref="A25:D25"/>
    <mergeCell ref="A27:D27"/>
    <mergeCell ref="A32:D32"/>
    <mergeCell ref="A40:D40"/>
    <mergeCell ref="A42:D42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2020-06-12T12:40:08Z</cp:lastPrinted>
  <dcterms:created xsi:type="dcterms:W3CDTF">2020-04-23T10:50:46Z</dcterms:created>
  <dcterms:modified xsi:type="dcterms:W3CDTF">2020-10-27T09:06:41Z</dcterms:modified>
</cp:coreProperties>
</file>